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testa\Desktop\"/>
    </mc:Choice>
  </mc:AlternateContent>
  <bookViews>
    <workbookView xWindow="0" yWindow="0" windowWidth="9036" windowHeight="5448" activeTab="1"/>
  </bookViews>
  <sheets>
    <sheet name="promemoria per la compilazione" sheetId="2" r:id="rId1"/>
    <sheet name="dati da compilare" sheetId="1" r:id="rId2"/>
    <sheet name="legenda" sheetId="5" r:id="rId3"/>
  </sheets>
  <calcPr calcId="162913"/>
</workbook>
</file>

<file path=xl/calcChain.xml><?xml version="1.0" encoding="utf-8"?>
<calcChain xmlns="http://schemas.openxmlformats.org/spreadsheetml/2006/main">
  <c r="V12" i="1" l="1"/>
  <c r="V11" i="1"/>
  <c r="V10" i="1"/>
  <c r="V9" i="1"/>
  <c r="V8" i="1"/>
  <c r="I13" i="1"/>
  <c r="A7" i="1" l="1"/>
  <c r="D13" i="1" l="1"/>
  <c r="U13" i="1" l="1"/>
  <c r="C13" i="1"/>
  <c r="M12" i="1"/>
  <c r="M11" i="1"/>
  <c r="M10" i="1"/>
  <c r="M9" i="1"/>
  <c r="M8" i="1"/>
  <c r="M7" i="1"/>
  <c r="K9" i="1"/>
  <c r="K8" i="1"/>
  <c r="K13" i="1" s="1"/>
  <c r="K7" i="1"/>
  <c r="K12" i="1"/>
  <c r="K11" i="1"/>
  <c r="K10" i="1"/>
  <c r="J13" i="1"/>
  <c r="H13" i="1"/>
  <c r="D12" i="1"/>
  <c r="G12" i="1"/>
  <c r="G11" i="1"/>
  <c r="G10" i="1"/>
  <c r="G9" i="1"/>
  <c r="G8" i="1"/>
  <c r="G7" i="1"/>
  <c r="F13" i="1"/>
  <c r="E12" i="1"/>
  <c r="E11" i="1"/>
  <c r="E10" i="1"/>
  <c r="E9" i="1"/>
  <c r="E8" i="1"/>
  <c r="E7" i="1"/>
  <c r="D11" i="1"/>
  <c r="L11" i="1" s="1"/>
  <c r="N11" i="1" s="1"/>
  <c r="D10" i="1"/>
  <c r="D9" i="1"/>
  <c r="D8" i="1"/>
  <c r="L8" i="1" s="1"/>
  <c r="N8" i="1" s="1"/>
  <c r="X8" i="1" s="1"/>
  <c r="D7" i="1"/>
  <c r="L9" i="1" l="1"/>
  <c r="N9" i="1" s="1"/>
  <c r="X9" i="1" s="1"/>
  <c r="L10" i="1"/>
  <c r="N10" i="1" s="1"/>
  <c r="Y10" i="1" s="1"/>
  <c r="P9" i="1"/>
  <c r="O9" i="1"/>
  <c r="Q9" i="1" s="1"/>
  <c r="Y9" i="1"/>
  <c r="P11" i="1"/>
  <c r="O11" i="1"/>
  <c r="Y11" i="1"/>
  <c r="X11" i="1"/>
  <c r="P10" i="1"/>
  <c r="O10" i="1"/>
  <c r="Q10" i="1" s="1"/>
  <c r="L12" i="1"/>
  <c r="O8" i="1"/>
  <c r="P8" i="1"/>
  <c r="Y8" i="1"/>
  <c r="L7" i="1"/>
  <c r="N12" i="1"/>
  <c r="E13" i="1"/>
  <c r="G13" i="1"/>
  <c r="X10" i="1" l="1"/>
  <c r="Q11" i="1"/>
  <c r="T11" i="1"/>
  <c r="S11" i="1"/>
  <c r="R11" i="1"/>
  <c r="W11" i="1" s="1"/>
  <c r="T9" i="1"/>
  <c r="S9" i="1"/>
  <c r="R9" i="1"/>
  <c r="T10" i="1"/>
  <c r="S10" i="1"/>
  <c r="R10" i="1"/>
  <c r="W10" i="1" s="1"/>
  <c r="Y12" i="1"/>
  <c r="X12" i="1"/>
  <c r="P12" i="1"/>
  <c r="O12" i="1"/>
  <c r="Q12" i="1" s="1"/>
  <c r="Q8" i="1"/>
  <c r="S8" i="1" s="1"/>
  <c r="N7" i="1"/>
  <c r="X7" i="1" s="1"/>
  <c r="X13" i="1" s="1"/>
  <c r="V7" i="1"/>
  <c r="L13" i="1"/>
  <c r="W9" i="1" l="1"/>
  <c r="T12" i="1"/>
  <c r="S12" i="1"/>
  <c r="R12" i="1"/>
  <c r="W12" i="1" s="1"/>
  <c r="T8" i="1"/>
  <c r="R8" i="1"/>
  <c r="O7" i="1"/>
  <c r="O13" i="1" s="1"/>
  <c r="Y7" i="1"/>
  <c r="P7" i="1"/>
  <c r="P13" i="1" s="1"/>
  <c r="N13" i="1"/>
  <c r="Y13" i="1" s="1"/>
  <c r="V13" i="1"/>
  <c r="W8" i="1" l="1"/>
  <c r="Q7" i="1"/>
  <c r="T7" i="1" l="1"/>
  <c r="S7" i="1"/>
  <c r="R7" i="1"/>
  <c r="Q13" i="1"/>
  <c r="R13" i="1" l="1"/>
  <c r="S13" i="1" l="1"/>
  <c r="T13" i="1" l="1"/>
  <c r="W7" i="1"/>
  <c r="W13" i="1" s="1"/>
</calcChain>
</file>

<file path=xl/sharedStrings.xml><?xml version="1.0" encoding="utf-8"?>
<sst xmlns="http://schemas.openxmlformats.org/spreadsheetml/2006/main" count="114" uniqueCount="110">
  <si>
    <t>TOTALE LORDO</t>
  </si>
  <si>
    <t>A CARICO DIPENDENTE</t>
  </si>
  <si>
    <t>DA PAGARE</t>
  </si>
  <si>
    <t>A carico ammin.ne</t>
  </si>
  <si>
    <t>INDENNITA' GIORNALIERA  (diaria)</t>
  </si>
  <si>
    <t>INDENNITA' AGGIUNTIVE</t>
  </si>
  <si>
    <t>SPESE DOCUMENTATE    pasti e/o pernott.(ric.fiscale)</t>
  </si>
  <si>
    <t>TOTALE</t>
  </si>
  <si>
    <r>
      <t xml:space="preserve">FRANCHIGIA intera </t>
    </r>
    <r>
      <rPr>
        <b/>
        <sz val="10"/>
        <color indexed="10"/>
        <rFont val="Times New Roman"/>
        <family val="1"/>
      </rPr>
      <t>- € 46,48</t>
    </r>
  </si>
  <si>
    <t>IMPONIBILE  LORDO</t>
  </si>
  <si>
    <t>Fondo Credito</t>
  </si>
  <si>
    <t>INPDAP</t>
  </si>
  <si>
    <t>IMPONIBILE  NETTO</t>
  </si>
  <si>
    <t>IRPEF</t>
  </si>
  <si>
    <t>ADDIZ. REGION.</t>
  </si>
  <si>
    <t>ADDIZ. COMUN.</t>
  </si>
  <si>
    <t>ALTRE SPESE</t>
  </si>
  <si>
    <t>LORDO</t>
  </si>
  <si>
    <t>NETTO</t>
  </si>
  <si>
    <t>I.R.A.P.</t>
  </si>
  <si>
    <t>da 4h a 7h59m</t>
  </si>
  <si>
    <t>da 8h-12h +1pasto/ da 12h/24h+2p. e pernott.</t>
  </si>
  <si>
    <t xml:space="preserve">  € 6/ € 8 x  ore effett. viaggio oltre orario lavoro</t>
  </si>
  <si>
    <t>pernottamento</t>
  </si>
  <si>
    <t>TOTALE  SPESE DOCUMENTATE</t>
  </si>
  <si>
    <t>INDENNITA'</t>
  </si>
  <si>
    <r>
      <t xml:space="preserve">rid 1/3- € </t>
    </r>
    <r>
      <rPr>
        <b/>
        <sz val="10"/>
        <color indexed="10"/>
        <rFont val="Times New Roman"/>
        <family val="1"/>
      </rPr>
      <t>30,99</t>
    </r>
  </si>
  <si>
    <r>
      <t xml:space="preserve">totale indennità </t>
    </r>
    <r>
      <rPr>
        <b/>
        <sz val="10"/>
        <color indexed="10"/>
        <rFont val="Times New Roman"/>
        <family val="1"/>
      </rPr>
      <t>meno  franchigia</t>
    </r>
  </si>
  <si>
    <t>0,35% di IMP. LORDO</t>
  </si>
  <si>
    <t>8,80% di IMP. LORDO</t>
  </si>
  <si>
    <r>
      <t>Imp.lordo</t>
    </r>
    <r>
      <rPr>
        <b/>
        <sz val="10"/>
        <color indexed="10"/>
        <rFont val="Times New Roman"/>
        <family val="1"/>
      </rPr>
      <t xml:space="preserve"> - meno Fondo Pens.e INPDAP</t>
    </r>
  </si>
  <si>
    <t>%  variabili da indicare</t>
  </si>
  <si>
    <t>SPESE DI TRASPORTO</t>
  </si>
  <si>
    <t xml:space="preserve">totale indenn.+ rimb.spese   </t>
  </si>
  <si>
    <t>Lordo meno tasse</t>
  </si>
  <si>
    <t>COGNOME</t>
  </si>
  <si>
    <t>somma coll</t>
  </si>
  <si>
    <r>
      <t xml:space="preserve">rid 2/3 </t>
    </r>
    <r>
      <rPr>
        <b/>
        <sz val="10"/>
        <color indexed="10"/>
        <rFont val="Times New Roman"/>
        <family val="1"/>
      </rPr>
      <t>-€ 15,49</t>
    </r>
  </si>
  <si>
    <t>col L - col M</t>
  </si>
  <si>
    <t xml:space="preserve"> N - (O+P)</t>
  </si>
  <si>
    <t>coll(L+K+U)</t>
  </si>
  <si>
    <t xml:space="preserve">col V-coll( </t>
  </si>
  <si>
    <t>BENEFICIARIO</t>
  </si>
  <si>
    <t>data</t>
  </si>
  <si>
    <t>n° ore</t>
  </si>
  <si>
    <t>importo  €</t>
  </si>
  <si>
    <t>col I + col J</t>
  </si>
  <si>
    <t>D, o E, +G+H</t>
  </si>
  <si>
    <t>O, P, R,S,T)</t>
  </si>
  <si>
    <t>NOME COGNOME</t>
  </si>
  <si>
    <t>Promemoria  per la compilazione del Modello per il calcolo delle trasferte giudiziarie</t>
  </si>
  <si>
    <t xml:space="preserve">A): , B): , C): , F): , G). , I). , J). , K): . L): , M): , N): , O): , P): , Q): , R),S), e T): , U): , V): , </t>
  </si>
  <si>
    <t>POSSONO ESSERE MODIFICATE SOLO LE CELLE:</t>
  </si>
  <si>
    <t>AL PERIODO DI EFFETTUAZIONE DELLA TRASFERTA E AL CONTRATTO APPLICATO);</t>
  </si>
  <si>
    <t xml:space="preserve">COMPILARE UN FOGLIO PER OGNI BENEFICIARIO (OGNI RIGO UN GIORNO DI TRASFERTA ), </t>
  </si>
  <si>
    <t>PER OGNI BENEFICIARIO ANCHE PIU' TRASFERTE (NELLO STESSO FOGLIO)</t>
  </si>
  <si>
    <t>Punto 1):</t>
  </si>
  <si>
    <t>indicazione del n° delle ore</t>
  </si>
  <si>
    <t xml:space="preserve">Da  zero a 3 ore e 59 minuti =   nessuna diaria oraria </t>
  </si>
  <si>
    <t>N.B.:   da zero a 30 minuti si arronda per difetto;   da 31 minuti in poi  si arrotonda  per eccesso</t>
  </si>
  <si>
    <t>Punto 2):</t>
  </si>
  <si>
    <t>valore dell'unità oraria dell'indennità di viaggio</t>
  </si>
  <si>
    <t>Punto 3):</t>
  </si>
  <si>
    <t xml:space="preserve">FRANCHIGIA da applicare: </t>
  </si>
  <si>
    <t>(CALCOLOAUTOMATICO)</t>
  </si>
  <si>
    <t>Punto 4):</t>
  </si>
  <si>
    <t>Prenotazioni tramite SENECA</t>
  </si>
  <si>
    <t>Hotel:  Massimo  4 stelle</t>
  </si>
  <si>
    <r>
      <rPr>
        <b/>
        <sz val="12"/>
        <rFont val="Times New Roman"/>
        <family val="1"/>
        <charset val="1"/>
      </rPr>
      <t>1° - Inserire i dati rigo x rigo</t>
    </r>
    <r>
      <rPr>
        <b/>
        <u/>
        <sz val="12"/>
        <rFont val="Times New Roman"/>
        <family val="1"/>
        <charset val="1"/>
      </rPr>
      <t>(</t>
    </r>
    <r>
      <rPr>
        <b/>
        <u/>
        <sz val="12"/>
        <color rgb="FFFF0000"/>
        <rFont val="Times New Roman"/>
        <family val="1"/>
        <charset val="1"/>
      </rPr>
      <t>1 rigo=1 giorno</t>
    </r>
    <r>
      <rPr>
        <b/>
        <u/>
        <sz val="12"/>
        <rFont val="Times New Roman"/>
        <family val="1"/>
        <charset val="1"/>
      </rPr>
      <t>) -</t>
    </r>
    <r>
      <rPr>
        <b/>
        <sz val="12"/>
        <rFont val="Times New Roman"/>
        <family val="1"/>
        <charset val="1"/>
      </rPr>
      <t xml:space="preserve"> (</t>
    </r>
    <r>
      <rPr>
        <b/>
        <sz val="12"/>
        <color rgb="FFFF0000"/>
        <rFont val="Times New Roman"/>
        <family val="1"/>
        <charset val="1"/>
      </rPr>
      <t>non cumulare</t>
    </r>
    <r>
      <rPr>
        <b/>
        <sz val="12"/>
        <rFont val="Times New Roman"/>
        <family val="1"/>
        <charset val="1"/>
      </rPr>
      <t xml:space="preserve"> indennità e spese di giorni diversi nello stesso rigo)</t>
    </r>
  </si>
  <si>
    <r>
      <rPr>
        <b/>
        <sz val="12"/>
        <rFont val="Times New Roman"/>
        <family val="1"/>
        <charset val="1"/>
      </rPr>
      <t>2° - compilare solo le celle in corrispondenza delle colonne A, B, C, F, G, I, J, (</t>
    </r>
    <r>
      <rPr>
        <b/>
        <u/>
        <sz val="12"/>
        <rFont val="Times New Roman"/>
        <family val="1"/>
        <charset val="1"/>
      </rPr>
      <t>IN BIANCO nel foglio excell);</t>
    </r>
  </si>
  <si>
    <r>
      <rPr>
        <b/>
        <sz val="12"/>
        <rFont val="Times New Roman"/>
        <family val="1"/>
        <charset val="1"/>
      </rPr>
      <t xml:space="preserve"> IN CASO DI VALORE NULLO </t>
    </r>
    <r>
      <rPr>
        <b/>
        <sz val="12"/>
        <color rgb="FFFF0000"/>
        <rFont val="Times New Roman"/>
        <family val="1"/>
        <charset val="1"/>
      </rPr>
      <t>SCRIVERE(</t>
    </r>
    <r>
      <rPr>
        <b/>
        <sz val="12"/>
        <rFont val="Times New Roman"/>
        <family val="1"/>
        <charset val="1"/>
      </rPr>
      <t>digitare</t>
    </r>
    <r>
      <rPr>
        <b/>
        <sz val="12"/>
        <color rgb="FFFF0000"/>
        <rFont val="Times New Roman"/>
        <family val="1"/>
        <charset val="1"/>
      </rPr>
      <t>)</t>
    </r>
    <r>
      <rPr>
        <b/>
        <sz val="12"/>
        <rFont val="Times New Roman"/>
        <family val="1"/>
        <charset val="1"/>
      </rPr>
      <t xml:space="preserve"> la cifra </t>
    </r>
    <r>
      <rPr>
        <b/>
        <sz val="12"/>
        <color rgb="FFFF0000"/>
        <rFont val="Times New Roman"/>
        <family val="1"/>
        <charset val="1"/>
      </rPr>
      <t>0</t>
    </r>
    <r>
      <rPr>
        <b/>
        <sz val="12"/>
        <rFont val="Times New Roman"/>
        <family val="1"/>
        <charset val="1"/>
      </rPr>
      <t xml:space="preserve"> (</t>
    </r>
    <r>
      <rPr>
        <b/>
        <sz val="12"/>
        <color rgb="FFFF0000"/>
        <rFont val="Times New Roman"/>
        <family val="1"/>
        <charset val="1"/>
      </rPr>
      <t>ZERO)</t>
    </r>
    <r>
      <rPr>
        <b/>
        <sz val="12"/>
        <rFont val="Times New Roman"/>
        <family val="1"/>
        <charset val="1"/>
      </rPr>
      <t xml:space="preserve"> </t>
    </r>
  </si>
  <si>
    <r>
      <rPr>
        <b/>
        <sz val="12"/>
        <rFont val="Times New Roman"/>
        <family val="1"/>
        <charset val="1"/>
      </rPr>
      <t xml:space="preserve">a): </t>
    </r>
    <r>
      <rPr>
        <b/>
        <sz val="12"/>
        <color rgb="FF00FF00"/>
        <rFont val="Times New Roman"/>
        <family val="1"/>
        <charset val="1"/>
      </rPr>
      <t>G6</t>
    </r>
    <r>
      <rPr>
        <b/>
        <sz val="12"/>
        <rFont val="Times New Roman"/>
        <family val="1"/>
        <charset val="1"/>
      </rPr>
      <t xml:space="preserve">(MAGGIORAZIONE DELL'INDENNITA' ORARIA DI MISSIONE PER LE </t>
    </r>
    <r>
      <rPr>
        <b/>
        <u/>
        <sz val="12"/>
        <color rgb="FFFF0000"/>
        <rFont val="Times New Roman"/>
        <family val="1"/>
        <charset val="1"/>
      </rPr>
      <t>SOLE</t>
    </r>
    <r>
      <rPr>
        <b/>
        <sz val="12"/>
        <rFont val="Times New Roman"/>
        <family val="1"/>
        <charset val="1"/>
      </rPr>
      <t xml:space="preserve"> ORE DI </t>
    </r>
    <r>
      <rPr>
        <b/>
        <sz val="12"/>
        <color rgb="FFFF0000"/>
        <rFont val="Times New Roman"/>
        <family val="1"/>
        <charset val="1"/>
      </rPr>
      <t>EFFETTIVO</t>
    </r>
    <r>
      <rPr>
        <b/>
        <sz val="12"/>
        <rFont val="Times New Roman"/>
        <family val="1"/>
        <charset val="1"/>
      </rPr>
      <t xml:space="preserve"> VIAGGIO, </t>
    </r>
  </si>
  <si>
    <r>
      <rPr>
        <b/>
        <sz val="12"/>
        <rFont val="Times New Roman"/>
        <family val="1"/>
        <charset val="1"/>
      </rPr>
      <t>OLTRE LE ORE NORMALI DI LAVORO E DI STRAORDINARIO(</t>
    </r>
    <r>
      <rPr>
        <b/>
        <sz val="12"/>
        <color rgb="FFFF0000"/>
        <rFont val="Times New Roman"/>
        <family val="1"/>
        <charset val="1"/>
      </rPr>
      <t>6/8</t>
    </r>
    <r>
      <rPr>
        <b/>
        <sz val="12"/>
        <rFont val="Times New Roman"/>
        <family val="1"/>
        <charset val="1"/>
      </rPr>
      <t xml:space="preserve">€, IN BASE ALLA RICHIESTA DEL BENEFICIARIO, </t>
    </r>
  </si>
  <si>
    <r>
      <rPr>
        <b/>
        <sz val="12"/>
        <rFont val="Times New Roman"/>
        <family val="1"/>
        <charset val="1"/>
      </rPr>
      <t>(</t>
    </r>
    <r>
      <rPr>
        <b/>
        <sz val="12"/>
        <color rgb="FFFF0000"/>
        <rFont val="Times New Roman"/>
        <family val="1"/>
        <charset val="1"/>
      </rPr>
      <t>obbligatorie</t>
    </r>
    <r>
      <rPr>
        <b/>
        <sz val="12"/>
        <rFont val="Times New Roman"/>
        <family val="1"/>
        <charset val="1"/>
      </rPr>
      <t>)dei BENEFICIARI</t>
    </r>
  </si>
  <si>
    <r>
      <rPr>
        <sz val="12"/>
        <rFont val="Times New Roman"/>
        <family val="1"/>
        <charset val="1"/>
      </rPr>
      <t xml:space="preserve">La cella </t>
    </r>
    <r>
      <rPr>
        <b/>
        <sz val="12"/>
        <rFont val="Times New Roman"/>
        <family val="1"/>
        <charset val="1"/>
      </rPr>
      <t>F6</t>
    </r>
    <r>
      <rPr>
        <sz val="12"/>
        <rFont val="Times New Roman"/>
        <family val="1"/>
        <charset val="1"/>
      </rPr>
      <t xml:space="preserve"> può assumere due valori:</t>
    </r>
    <r>
      <rPr>
        <b/>
        <sz val="12"/>
        <rFont val="Times New Roman"/>
        <family val="1"/>
        <charset val="1"/>
      </rPr>
      <t xml:space="preserve"> </t>
    </r>
    <r>
      <rPr>
        <b/>
        <sz val="12"/>
        <color rgb="FFFF0000"/>
        <rFont val="Times New Roman"/>
        <family val="1"/>
        <charset val="1"/>
      </rPr>
      <t>6</t>
    </r>
    <r>
      <rPr>
        <sz val="12"/>
        <rFont val="Times New Roman"/>
        <family val="1"/>
        <charset val="1"/>
      </rPr>
      <t xml:space="preserve"> o </t>
    </r>
    <r>
      <rPr>
        <b/>
        <sz val="12"/>
        <color rgb="FFFF0000"/>
        <rFont val="Times New Roman"/>
        <family val="1"/>
        <charset val="1"/>
      </rPr>
      <t>8</t>
    </r>
    <r>
      <rPr>
        <sz val="12"/>
        <rFont val="Times New Roman"/>
        <family val="1"/>
        <charset val="1"/>
      </rPr>
      <t xml:space="preserve"> € (secondo il contratto in vigore al momento il giorno della trasferta)  </t>
    </r>
  </si>
  <si>
    <r>
      <rPr>
        <sz val="12"/>
        <rFont val="Times New Roman"/>
        <family val="1"/>
        <charset val="1"/>
      </rPr>
      <t xml:space="preserve">se le colonne Spese Documentate sono entrambe </t>
    </r>
    <r>
      <rPr>
        <b/>
        <sz val="12"/>
        <color rgb="FFFF0000"/>
        <rFont val="Times New Roman"/>
        <family val="1"/>
        <charset val="1"/>
      </rPr>
      <t>"0"</t>
    </r>
    <r>
      <rPr>
        <sz val="12"/>
        <rFont val="Times New Roman"/>
        <family val="1"/>
        <charset val="1"/>
      </rPr>
      <t xml:space="preserve"> </t>
    </r>
    <r>
      <rPr>
        <b/>
        <sz val="12"/>
        <color rgb="FFFF0000"/>
        <rFont val="Times New Roman"/>
        <family val="1"/>
        <charset val="1"/>
      </rPr>
      <t>ZERO</t>
    </r>
  </si>
  <si>
    <r>
      <rPr>
        <sz val="12"/>
        <rFont val="Times New Roman"/>
        <family val="1"/>
        <charset val="1"/>
      </rPr>
      <t xml:space="preserve">se le colonne Spese Documentate sono alternativamente a   </t>
    </r>
    <r>
      <rPr>
        <b/>
        <sz val="12"/>
        <color rgb="FFFF0000"/>
        <rFont val="Times New Roman"/>
        <family val="1"/>
        <charset val="1"/>
      </rPr>
      <t>"0"</t>
    </r>
    <r>
      <rPr>
        <sz val="12"/>
        <rFont val="Times New Roman"/>
        <family val="1"/>
        <charset val="1"/>
      </rPr>
      <t xml:space="preserve"> </t>
    </r>
    <r>
      <rPr>
        <b/>
        <sz val="12"/>
        <color rgb="FFFF0000"/>
        <rFont val="Times New Roman"/>
        <family val="1"/>
        <charset val="1"/>
      </rPr>
      <t>ZERO</t>
    </r>
  </si>
  <si>
    <r>
      <rPr>
        <sz val="12"/>
        <rFont val="Times New Roman"/>
        <family val="1"/>
        <charset val="1"/>
      </rPr>
      <t xml:space="preserve">se le colonne Spese Documentate sono entrambe diverse da   </t>
    </r>
    <r>
      <rPr>
        <b/>
        <sz val="12"/>
        <color rgb="FFFF0000"/>
        <rFont val="Times New Roman"/>
        <family val="1"/>
        <charset val="1"/>
      </rPr>
      <t>"0"</t>
    </r>
    <r>
      <rPr>
        <sz val="12"/>
        <rFont val="Times New Roman"/>
        <family val="1"/>
        <charset val="1"/>
      </rPr>
      <t xml:space="preserve"> </t>
    </r>
    <r>
      <rPr>
        <b/>
        <sz val="12"/>
        <color rgb="FFFF0000"/>
        <rFont val="Times New Roman"/>
        <family val="1"/>
        <charset val="1"/>
      </rPr>
      <t>ZERO</t>
    </r>
  </si>
  <si>
    <t>A):Dato anagrafico</t>
  </si>
  <si>
    <t xml:space="preserve">B):Data trasferta </t>
  </si>
  <si>
    <r>
      <rPr>
        <b/>
        <sz val="10"/>
        <rFont val="Arial"/>
        <family val="2"/>
        <charset val="1"/>
      </rPr>
      <t xml:space="preserve">F):Numero ore di indennità maggiorata </t>
    </r>
    <r>
      <rPr>
        <b/>
        <sz val="10"/>
        <color rgb="FFFF0000"/>
        <rFont val="Arial"/>
        <family val="2"/>
        <charset val="1"/>
      </rPr>
      <t>I.M.</t>
    </r>
    <r>
      <rPr>
        <b/>
        <sz val="10"/>
        <rFont val="Arial"/>
        <family val="2"/>
        <charset val="1"/>
      </rPr>
      <t xml:space="preserve">(se la trasferta si protrae per più giorni, le ore di </t>
    </r>
    <r>
      <rPr>
        <b/>
        <sz val="10"/>
        <color rgb="FFFF0000"/>
        <rFont val="Arial"/>
        <family val="2"/>
        <charset val="1"/>
      </rPr>
      <t>I.M.</t>
    </r>
    <r>
      <rPr>
        <b/>
        <sz val="10"/>
        <rFont val="Arial"/>
        <family val="2"/>
        <charset val="1"/>
      </rPr>
      <t xml:space="preserve">devono </t>
    </r>
    <r>
      <rPr>
        <b/>
        <sz val="10"/>
        <color rgb="FFFF0000"/>
        <rFont val="Arial"/>
        <family val="2"/>
        <charset val="1"/>
      </rPr>
      <t xml:space="preserve"> </t>
    </r>
  </si>
  <si>
    <t xml:space="preserve">essere inserite nei giorni di effettivo "trasferimento", in genere il primo e l'ultimo giorno). N. di ore adeguato alla distanza coperta </t>
  </si>
  <si>
    <t>(controllo km tramite sito ACI)</t>
  </si>
  <si>
    <t>J):Spese documentate pernottamento</t>
  </si>
  <si>
    <t>K):Totale spese documentate</t>
  </si>
  <si>
    <t>L):Totale indennità(Ind. Oraria, indennità maggiorata, indennità pasti non fruiti)</t>
  </si>
  <si>
    <t xml:space="preserve">M):Franchigia(calcolo automatico) </t>
  </si>
  <si>
    <t>N):Imponibile lordo</t>
  </si>
  <si>
    <r>
      <rPr>
        <b/>
        <sz val="10"/>
        <rFont val="Arial"/>
        <family val="2"/>
        <charset val="1"/>
      </rPr>
      <t xml:space="preserve">O):Fondo credito - (In base alla circolare - </t>
    </r>
    <r>
      <rPr>
        <b/>
        <sz val="10"/>
        <color rgb="FFFF0000"/>
        <rFont val="Arial"/>
        <family val="2"/>
        <charset val="1"/>
      </rPr>
      <t>m_dg.DAG.12/11/2010.0147013.u</t>
    </r>
    <r>
      <rPr>
        <b/>
        <sz val="10"/>
        <rFont val="Arial"/>
        <family val="2"/>
        <charset val="1"/>
      </rPr>
      <t xml:space="preserve"> - avente per oggettol'art. 43 del </t>
    </r>
    <r>
      <rPr>
        <b/>
        <sz val="10"/>
        <color rgb="FFFF0000"/>
        <rFont val="Arial"/>
        <family val="2"/>
        <charset val="1"/>
      </rPr>
      <t>TESTO UNICO</t>
    </r>
    <r>
      <rPr>
        <b/>
        <sz val="10"/>
        <rFont val="Arial"/>
        <family val="2"/>
        <charset val="1"/>
      </rPr>
      <t xml:space="preserve">  </t>
    </r>
    <r>
      <rPr>
        <b/>
        <sz val="10"/>
        <color rgb="FFFF0000"/>
        <rFont val="Arial"/>
        <family val="2"/>
        <charset val="1"/>
      </rPr>
      <t>SULLE SPESE DI</t>
    </r>
    <r>
      <rPr>
        <b/>
        <sz val="10"/>
        <rFont val="Arial"/>
        <family val="2"/>
        <charset val="1"/>
      </rPr>
      <t xml:space="preserve"> </t>
    </r>
    <r>
      <rPr>
        <b/>
        <sz val="10"/>
        <color rgb="FFFF0000"/>
        <rFont val="Arial"/>
        <family val="2"/>
        <charset val="1"/>
      </rPr>
      <t>GIUSTIZIA</t>
    </r>
  </si>
  <si>
    <r>
      <rPr>
        <b/>
        <sz val="10"/>
        <color rgb="FFFF0000"/>
        <rFont val="Arial"/>
        <family val="2"/>
        <charset val="1"/>
      </rPr>
      <t xml:space="preserve"> -</t>
    </r>
    <r>
      <rPr>
        <b/>
        <sz val="10"/>
        <rFont val="Arial"/>
        <family val="2"/>
        <charset val="1"/>
      </rPr>
      <t xml:space="preserve"> questi contributi, già calcolati nel foglio exl, precedentemente trasmessovi, per ottenere l'imponibile IRPEF NETTO, non venivano versati  </t>
    </r>
  </si>
  <si>
    <t>dalla nostra amministrazione ma dall'amministrazione di appartenenza dei beneficiari</t>
  </si>
  <si>
    <t xml:space="preserve"> - adesso devono essere contabilizzati e versati dagli Uffici Giudiziari e comunicati all'amministrazione d'appartenenza ai fini delle operazioni </t>
  </si>
  <si>
    <t>di conguaglio)</t>
  </si>
  <si>
    <t xml:space="preserve">P):Fondo pensione INPDAP(come sopra). </t>
  </si>
  <si>
    <t>Q):IMPONIBILE NETTO</t>
  </si>
  <si>
    <t>R);S);T):Rispettivamente IRPEF, ADDIZIONALE REGIONALE IRPEF, ADDIZIONALE COMUNALE IRPEF</t>
  </si>
  <si>
    <t>U):Altre spese (es.:spese di trasporto)</t>
  </si>
  <si>
    <t>V):Lordo da pagare al beneficiario</t>
  </si>
  <si>
    <t xml:space="preserve">W):Netto spettante al beneficiario </t>
  </si>
  <si>
    <t xml:space="preserve">X):I.R.A.P.:8,5 dell'imponibile lordo (col.N) </t>
  </si>
  <si>
    <t>Y):I.N.P.D.A.P. = 24,20 dell'imponibile lordo(col.N)</t>
  </si>
  <si>
    <r>
      <t xml:space="preserve">H):Indennità pasti </t>
    </r>
    <r>
      <rPr>
        <b/>
        <u/>
        <sz val="10"/>
        <color rgb="FFFF0000"/>
        <rFont val="Arial"/>
        <family val="2"/>
        <charset val="1"/>
      </rPr>
      <t>non fruiti</t>
    </r>
    <r>
      <rPr>
        <b/>
        <sz val="10"/>
        <rFont val="Arial"/>
        <family val="2"/>
        <charset val="1"/>
      </rPr>
      <t>(la somma dei pasti giornalieri - qualora ne abbiano diritto - non deve superare il totale di € 61,10)</t>
    </r>
  </si>
  <si>
    <r>
      <t xml:space="preserve">I):Spese documentate pasti </t>
    </r>
    <r>
      <rPr>
        <b/>
        <u/>
        <sz val="10"/>
        <color rgb="FFFF0000"/>
        <rFont val="Arial"/>
        <family val="2"/>
        <charset val="1"/>
      </rPr>
      <t>fruiti</t>
    </r>
    <r>
      <rPr>
        <b/>
        <sz val="10"/>
        <rFont val="Arial"/>
        <family val="2"/>
        <charset val="1"/>
      </rPr>
      <t xml:space="preserve">(come sopra, totale giornaliero non &gt; di € 61,10) </t>
    </r>
  </si>
  <si>
    <t>C):Numero ore indennità diaria oraria(il calcolo - indennità intera=1,00 o ridotta=0,40 - è automatico )</t>
  </si>
  <si>
    <r>
      <t>Da  4ore a 7 ore e 59 minuti  =   diaria oraria €</t>
    </r>
    <r>
      <rPr>
        <b/>
        <sz val="12"/>
        <color rgb="FFFF0000"/>
        <rFont val="Times New Roman"/>
        <family val="1"/>
        <charset val="1"/>
      </rPr>
      <t xml:space="preserve"> 1,00</t>
    </r>
    <r>
      <rPr>
        <sz val="12"/>
        <rFont val="Times New Roman"/>
        <family val="1"/>
        <charset val="1"/>
      </rPr>
      <t xml:space="preserve"> </t>
    </r>
  </si>
  <si>
    <r>
      <t xml:space="preserve">Da 8 ore a  11 ore e 59 minuti  =   diaria oraria € </t>
    </r>
    <r>
      <rPr>
        <b/>
        <sz val="12"/>
        <color rgb="FFFF0000"/>
        <rFont val="Times New Roman"/>
        <family val="1"/>
        <charset val="1"/>
      </rPr>
      <t>0,40</t>
    </r>
    <r>
      <rPr>
        <sz val="12"/>
        <rFont val="Times New Roman"/>
        <family val="1"/>
        <charset val="1"/>
      </rPr>
      <t>+ 1 pasto fruito (ricev. fiscale)  o non fruito (dichiaraz. di impossibilità a fruirne per motivi di servizio)</t>
    </r>
  </si>
  <si>
    <r>
      <t xml:space="preserve">b): </t>
    </r>
    <r>
      <rPr>
        <b/>
        <sz val="12"/>
        <color rgb="FF00FF00"/>
        <rFont val="Times New Roman"/>
        <family val="1"/>
        <charset val="1"/>
      </rPr>
      <t>R5, S5, e T5</t>
    </r>
    <r>
      <rPr>
        <b/>
        <sz val="12"/>
        <rFont val="Times New Roman"/>
        <family val="1"/>
        <charset val="1"/>
      </rPr>
      <t xml:space="preserve">(RISPETTIVAMENTE: ALIQUOTA IRPEF, ADD. REG. , ADD. COM.) in base alle dichiarazioni </t>
    </r>
  </si>
  <si>
    <r>
      <t xml:space="preserve">Da  12 ore a 24 ore  =  diaria oraria € </t>
    </r>
    <r>
      <rPr>
        <b/>
        <sz val="12"/>
        <color rgb="FFFF0000"/>
        <rFont val="Times New Roman"/>
        <family val="1"/>
        <charset val="1"/>
      </rPr>
      <t xml:space="preserve">0,40 </t>
    </r>
    <r>
      <rPr>
        <sz val="12"/>
        <rFont val="Times New Roman"/>
        <family val="1"/>
        <charset val="1"/>
      </rPr>
      <t>+ 2 pasti                                 "       "                                       "                                    +    pernottamento</t>
    </r>
  </si>
  <si>
    <r>
      <t xml:space="preserve"> pasti non fruiti  </t>
    </r>
    <r>
      <rPr>
        <b/>
        <sz val="9"/>
        <rFont val="Times New Roman"/>
        <family val="1"/>
      </rPr>
      <t>1p=€30,55</t>
    </r>
    <r>
      <rPr>
        <sz val="9"/>
        <rFont val="Times New Roman"/>
        <family val="1"/>
        <charset val="1"/>
      </rPr>
      <t xml:space="preserve">  /</t>
    </r>
    <r>
      <rPr>
        <b/>
        <sz val="9"/>
        <rFont val="Times New Roman"/>
        <family val="1"/>
      </rPr>
      <t>2p=€61,10</t>
    </r>
  </si>
  <si>
    <r>
      <rPr>
        <b/>
        <sz val="10"/>
        <rFont val="Times New Roman"/>
        <family val="1"/>
      </rPr>
      <t>1p&lt; / = € 30,55</t>
    </r>
    <r>
      <rPr>
        <sz val="10"/>
        <rFont val="Times New Roman"/>
        <family val="1"/>
        <charset val="1"/>
      </rPr>
      <t xml:space="preserve">; </t>
    </r>
    <r>
      <rPr>
        <b/>
        <sz val="10"/>
        <rFont val="Times New Roman"/>
        <family val="1"/>
      </rPr>
      <t>2p&lt;/ = €61,10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</si>
</sst>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€&quot;\ * #,##0.00_-;\-&quot;€&quot;\ * #,##0.00_-;_-&quot;€&quot;\ * &quot;-&quot;??_-;_-@_-"/>
    <numFmt numFmtId="165" formatCode="#,##0.00_ ;\-#,##0.00\ "/>
    <numFmt numFmtId="166" formatCode="dd/mm/yy"/>
    <numFmt numFmtId="167" formatCode="&quot; € &quot;* #,##0.00\ ;&quot;-€ &quot;* #,##0.00\ ;&quot; € &quot;* \-#\ ;@\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4"/>
      <color indexed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1"/>
    </font>
    <font>
      <i/>
      <u/>
      <sz val="12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b/>
      <u/>
      <sz val="12"/>
      <name val="Times New Roman"/>
      <family val="1"/>
      <charset val="1"/>
    </font>
    <font>
      <b/>
      <u/>
      <sz val="12"/>
      <color rgb="FFFF0000"/>
      <name val="Times New Roman"/>
      <family val="1"/>
      <charset val="1"/>
    </font>
    <font>
      <b/>
      <sz val="12"/>
      <color rgb="FFFF0000"/>
      <name val="Times New Roman"/>
      <family val="1"/>
      <charset val="1"/>
    </font>
    <font>
      <b/>
      <sz val="12"/>
      <color rgb="FF00FF00"/>
      <name val="Times New Roman"/>
      <family val="1"/>
      <charset val="1"/>
    </font>
    <font>
      <u/>
      <sz val="12"/>
      <name val="Times New Roman"/>
      <family val="1"/>
      <charset val="1"/>
    </font>
    <font>
      <u/>
      <sz val="10"/>
      <name val="Times New Roman"/>
      <family val="1"/>
      <charset val="1"/>
    </font>
    <font>
      <sz val="9"/>
      <name val="Times New Roman"/>
      <family val="1"/>
      <charset val="1"/>
    </font>
    <font>
      <b/>
      <sz val="1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u/>
      <sz val="10"/>
      <color rgb="FFFF0000"/>
      <name val="Arial"/>
      <family val="2"/>
      <charset val="1"/>
    </font>
    <font>
      <sz val="11"/>
      <color theme="1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sz val="10"/>
      <color rgb="FF525252"/>
      <name val="Verdana"/>
      <family val="2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6" fillId="0" borderId="0"/>
    <xf numFmtId="167" fontId="16" fillId="0" borderId="0" applyBorder="0" applyProtection="0"/>
    <xf numFmtId="9" fontId="16" fillId="0" borderId="0" applyBorder="0" applyProtection="0"/>
    <xf numFmtId="167" fontId="16" fillId="0" borderId="0" applyBorder="0" applyProtection="0"/>
    <xf numFmtId="0" fontId="32" fillId="0" borderId="0"/>
    <xf numFmtId="167" fontId="32" fillId="0" borderId="0" applyBorder="0" applyProtection="0"/>
    <xf numFmtId="9" fontId="32" fillId="0" borderId="0" applyBorder="0" applyProtection="0"/>
    <xf numFmtId="167" fontId="32" fillId="0" borderId="0" applyBorder="0" applyProtection="0"/>
  </cellStyleXfs>
  <cellXfs count="184">
    <xf numFmtId="0" fontId="0" fillId="0" borderId="0" xfId="0"/>
    <xf numFmtId="0" fontId="4" fillId="0" borderId="0" xfId="2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/>
    </xf>
    <xf numFmtId="9" fontId="4" fillId="0" borderId="2" xfId="2" applyNumberFormat="1" applyFont="1" applyFill="1" applyBorder="1" applyProtection="1"/>
    <xf numFmtId="10" fontId="4" fillId="0" borderId="2" xfId="2" applyNumberFormat="1" applyFont="1" applyFill="1" applyBorder="1" applyProtection="1"/>
    <xf numFmtId="0" fontId="3" fillId="0" borderId="3" xfId="2" applyFont="1" applyFill="1" applyBorder="1" applyAlignment="1" applyProtection="1">
      <alignment horizontal="center"/>
    </xf>
    <xf numFmtId="2" fontId="4" fillId="0" borderId="4" xfId="5" applyNumberFormat="1" applyFont="1" applyFill="1" applyBorder="1" applyProtection="1">
      <protection locked="0"/>
    </xf>
    <xf numFmtId="4" fontId="4" fillId="0" borderId="0" xfId="2" applyNumberFormat="1" applyFont="1" applyFill="1" applyBorder="1" applyAlignment="1" applyProtection="1">
      <alignment horizontal="center" vertical="center" wrapText="1"/>
    </xf>
    <xf numFmtId="3" fontId="4" fillId="0" borderId="0" xfId="5" applyNumberFormat="1" applyFont="1" applyFill="1" applyBorder="1" applyAlignment="1" applyProtection="1">
      <alignment horizontal="right"/>
      <protection locked="0"/>
    </xf>
    <xf numFmtId="4" fontId="4" fillId="0" borderId="1" xfId="5" applyNumberFormat="1" applyFont="1" applyFill="1" applyBorder="1" applyAlignment="1" applyProtection="1">
      <alignment horizontal="right"/>
      <protection locked="0"/>
    </xf>
    <xf numFmtId="4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5" xfId="2" applyFont="1" applyFill="1" applyBorder="1" applyProtection="1"/>
    <xf numFmtId="2" fontId="4" fillId="0" borderId="1" xfId="2" applyNumberFormat="1" applyFont="1" applyFill="1" applyBorder="1" applyAlignment="1" applyProtection="1">
      <alignment horizontal="center"/>
      <protection locked="0"/>
    </xf>
    <xf numFmtId="0" fontId="3" fillId="0" borderId="6" xfId="2" applyFont="1" applyFill="1" applyBorder="1" applyAlignment="1" applyProtection="1">
      <alignment horizontal="center"/>
    </xf>
    <xf numFmtId="2" fontId="9" fillId="0" borderId="1" xfId="2" applyNumberFormat="1" applyFont="1" applyFill="1" applyBorder="1" applyProtection="1"/>
    <xf numFmtId="2" fontId="4" fillId="0" borderId="4" xfId="5" applyNumberFormat="1" applyFont="1" applyFill="1" applyBorder="1" applyProtection="1"/>
    <xf numFmtId="164" fontId="4" fillId="2" borderId="0" xfId="2" applyNumberFormat="1" applyFont="1" applyFill="1" applyBorder="1" applyAlignment="1" applyProtection="1">
      <alignment horizontal="right"/>
    </xf>
    <xf numFmtId="0" fontId="13" fillId="0" borderId="7" xfId="2" applyFont="1" applyFill="1" applyBorder="1" applyAlignment="1" applyProtection="1">
      <alignment horizontal="center"/>
    </xf>
    <xf numFmtId="164" fontId="4" fillId="2" borderId="3" xfId="5" applyFont="1" applyFill="1" applyBorder="1" applyAlignment="1" applyProtection="1">
      <alignment horizontal="right"/>
    </xf>
    <xf numFmtId="164" fontId="4" fillId="2" borderId="8" xfId="5" applyFont="1" applyFill="1" applyBorder="1" applyAlignment="1" applyProtection="1">
      <alignment horizontal="right"/>
    </xf>
    <xf numFmtId="0" fontId="4" fillId="4" borderId="9" xfId="2" applyFont="1" applyFill="1" applyBorder="1" applyAlignment="1" applyProtection="1">
      <alignment horizontal="center" vertical="center" wrapText="1"/>
    </xf>
    <xf numFmtId="0" fontId="3" fillId="3" borderId="8" xfId="2" applyFont="1" applyFill="1" applyBorder="1" applyAlignment="1" applyProtection="1">
      <alignment horizontal="center" vertical="center" wrapText="1"/>
    </xf>
    <xf numFmtId="4" fontId="4" fillId="0" borderId="3" xfId="2" applyNumberFormat="1" applyFont="1" applyFill="1" applyBorder="1" applyAlignment="1" applyProtection="1">
      <alignment horizontal="center"/>
    </xf>
    <xf numFmtId="10" fontId="4" fillId="2" borderId="9" xfId="4" applyNumberFormat="1" applyFont="1" applyFill="1" applyBorder="1" applyAlignment="1" applyProtection="1">
      <alignment horizontal="center"/>
    </xf>
    <xf numFmtId="4" fontId="4" fillId="0" borderId="10" xfId="2" applyNumberFormat="1" applyFont="1" applyFill="1" applyBorder="1" applyAlignment="1" applyProtection="1">
      <alignment horizontal="center"/>
    </xf>
    <xf numFmtId="2" fontId="9" fillId="4" borderId="11" xfId="2" applyNumberFormat="1" applyFont="1" applyFill="1" applyBorder="1" applyAlignment="1" applyProtection="1">
      <alignment horizontal="center" vertical="center" wrapText="1"/>
    </xf>
    <xf numFmtId="0" fontId="4" fillId="0" borderId="9" xfId="2" applyFont="1" applyFill="1" applyBorder="1" applyProtection="1"/>
    <xf numFmtId="164" fontId="4" fillId="2" borderId="9" xfId="5" applyFont="1" applyFill="1" applyBorder="1" applyAlignment="1" applyProtection="1">
      <alignment horizontal="right"/>
    </xf>
    <xf numFmtId="164" fontId="4" fillId="2" borderId="2" xfId="5" applyFont="1" applyFill="1" applyBorder="1" applyAlignment="1" applyProtection="1">
      <alignment horizontal="right"/>
    </xf>
    <xf numFmtId="0" fontId="6" fillId="2" borderId="12" xfId="2" applyFont="1" applyFill="1" applyBorder="1" applyProtection="1"/>
    <xf numFmtId="4" fontId="6" fillId="0" borderId="12" xfId="2" applyNumberFormat="1" applyFont="1" applyFill="1" applyBorder="1" applyAlignment="1" applyProtection="1">
      <alignment horizontal="center"/>
    </xf>
    <xf numFmtId="0" fontId="13" fillId="0" borderId="12" xfId="2" applyFont="1" applyFill="1" applyBorder="1" applyAlignment="1" applyProtection="1">
      <alignment horizontal="center"/>
    </xf>
    <xf numFmtId="164" fontId="4" fillId="2" borderId="13" xfId="5" applyFont="1" applyFill="1" applyBorder="1" applyAlignment="1" applyProtection="1"/>
    <xf numFmtId="165" fontId="4" fillId="2" borderId="14" xfId="5" applyNumberFormat="1" applyFont="1" applyFill="1" applyBorder="1" applyAlignment="1" applyProtection="1">
      <alignment horizontal="center"/>
    </xf>
    <xf numFmtId="0" fontId="4" fillId="0" borderId="9" xfId="2" applyFont="1" applyFill="1" applyBorder="1" applyAlignment="1" applyProtection="1">
      <alignment horizontal="center"/>
      <protection locked="0"/>
    </xf>
    <xf numFmtId="164" fontId="4" fillId="0" borderId="16" xfId="5" applyFont="1" applyFill="1" applyBorder="1" applyAlignment="1" applyProtection="1">
      <alignment horizontal="center"/>
      <protection locked="0"/>
    </xf>
    <xf numFmtId="164" fontId="4" fillId="0" borderId="8" xfId="5" applyFont="1" applyFill="1" applyBorder="1" applyAlignment="1" applyProtection="1">
      <alignment horizontal="right"/>
      <protection locked="0"/>
    </xf>
    <xf numFmtId="4" fontId="5" fillId="0" borderId="5" xfId="2" applyNumberFormat="1" applyFont="1" applyFill="1" applyBorder="1" applyAlignment="1" applyProtection="1">
      <alignment horizontal="center"/>
    </xf>
    <xf numFmtId="164" fontId="3" fillId="0" borderId="16" xfId="5" applyFont="1" applyFill="1" applyBorder="1" applyAlignment="1" applyProtection="1">
      <alignment horizontal="center"/>
    </xf>
    <xf numFmtId="0" fontId="5" fillId="2" borderId="1" xfId="2" applyFont="1" applyFill="1" applyBorder="1" applyAlignment="1" applyProtection="1">
      <alignment horizontal="center"/>
    </xf>
    <xf numFmtId="4" fontId="15" fillId="2" borderId="0" xfId="2" applyNumberFormat="1" applyFont="1" applyFill="1" applyBorder="1" applyProtection="1">
      <protection locked="0"/>
    </xf>
    <xf numFmtId="165" fontId="6" fillId="2" borderId="9" xfId="5" applyNumberFormat="1" applyFont="1" applyFill="1" applyBorder="1" applyAlignment="1" applyProtection="1">
      <alignment horizontal="right"/>
    </xf>
    <xf numFmtId="3" fontId="4" fillId="0" borderId="2" xfId="5" applyNumberFormat="1" applyFont="1" applyFill="1" applyBorder="1" applyAlignment="1" applyProtection="1">
      <alignment horizontal="right"/>
      <protection locked="0"/>
    </xf>
    <xf numFmtId="0" fontId="4" fillId="0" borderId="7" xfId="2" applyFont="1" applyFill="1" applyBorder="1" applyProtection="1"/>
    <xf numFmtId="164" fontId="4" fillId="2" borderId="18" xfId="5" applyFont="1" applyFill="1" applyBorder="1" applyAlignment="1" applyProtection="1"/>
    <xf numFmtId="165" fontId="4" fillId="2" borderId="19" xfId="5" applyNumberFormat="1" applyFont="1" applyFill="1" applyBorder="1" applyAlignment="1" applyProtection="1">
      <alignment horizontal="center"/>
    </xf>
    <xf numFmtId="166" fontId="10" fillId="0" borderId="0" xfId="2" applyNumberFormat="1" applyFont="1" applyFill="1" applyBorder="1" applyAlignment="1" applyProtection="1">
      <alignment horizontal="center"/>
    </xf>
    <xf numFmtId="166" fontId="14" fillId="0" borderId="20" xfId="2" applyNumberFormat="1" applyFont="1" applyFill="1" applyBorder="1" applyAlignment="1" applyProtection="1">
      <alignment horizontal="center"/>
    </xf>
    <xf numFmtId="0" fontId="10" fillId="0" borderId="0" xfId="2" applyFont="1" applyFill="1" applyBorder="1" applyAlignment="1" applyProtection="1">
      <alignment horizontal="center" vertical="center" wrapText="1"/>
    </xf>
    <xf numFmtId="166" fontId="4" fillId="0" borderId="1" xfId="2" applyNumberFormat="1" applyFont="1" applyFill="1" applyBorder="1" applyProtection="1">
      <protection locked="0"/>
    </xf>
    <xf numFmtId="166" fontId="4" fillId="0" borderId="12" xfId="2" applyNumberFormat="1" applyFont="1" applyFill="1" applyBorder="1" applyProtection="1">
      <protection locked="0"/>
    </xf>
    <xf numFmtId="10" fontId="4" fillId="0" borderId="21" xfId="2" applyNumberFormat="1" applyFont="1" applyFill="1" applyBorder="1" applyProtection="1"/>
    <xf numFmtId="0" fontId="4" fillId="2" borderId="20" xfId="2" applyFont="1" applyFill="1" applyBorder="1" applyProtection="1"/>
    <xf numFmtId="0" fontId="4" fillId="2" borderId="7" xfId="2" applyFont="1" applyFill="1" applyBorder="1" applyProtection="1"/>
    <xf numFmtId="0" fontId="4" fillId="2" borderId="5" xfId="2" applyFont="1" applyFill="1" applyBorder="1" applyAlignment="1" applyProtection="1">
      <alignment horizontal="center" vertical="center" wrapText="1"/>
    </xf>
    <xf numFmtId="0" fontId="3" fillId="2" borderId="11" xfId="2" applyFont="1" applyFill="1" applyBorder="1" applyAlignment="1" applyProtection="1">
      <alignment horizontal="center"/>
    </xf>
    <xf numFmtId="0" fontId="3" fillId="2" borderId="17" xfId="2" applyFont="1" applyFill="1" applyBorder="1" applyAlignment="1" applyProtection="1">
      <alignment horizontal="center"/>
    </xf>
    <xf numFmtId="164" fontId="4" fillId="2" borderId="11" xfId="5" applyFont="1" applyFill="1" applyBorder="1" applyAlignment="1" applyProtection="1">
      <alignment horizontal="right"/>
    </xf>
    <xf numFmtId="164" fontId="4" fillId="2" borderId="5" xfId="5" applyFont="1" applyFill="1" applyBorder="1" applyAlignment="1" applyProtection="1">
      <alignment horizontal="right"/>
    </xf>
    <xf numFmtId="0" fontId="3" fillId="2" borderId="7" xfId="2" applyFont="1" applyFill="1" applyBorder="1" applyAlignment="1" applyProtection="1">
      <alignment horizontal="center"/>
    </xf>
    <xf numFmtId="10" fontId="4" fillId="2" borderId="7" xfId="2" applyNumberFormat="1" applyFont="1" applyFill="1" applyBorder="1" applyAlignment="1" applyProtection="1">
      <alignment horizontal="center" vertical="center" wrapText="1"/>
    </xf>
    <xf numFmtId="10" fontId="4" fillId="2" borderId="5" xfId="2" applyNumberFormat="1" applyFont="1" applyFill="1" applyBorder="1" applyAlignment="1" applyProtection="1">
      <alignment horizontal="center" vertical="center" wrapText="1"/>
    </xf>
    <xf numFmtId="0" fontId="3" fillId="2" borderId="5" xfId="2" applyFont="1" applyFill="1" applyBorder="1" applyAlignment="1" applyProtection="1">
      <alignment horizontal="center"/>
    </xf>
    <xf numFmtId="0" fontId="3" fillId="5" borderId="3" xfId="2" applyFont="1" applyFill="1" applyBorder="1" applyAlignment="1" applyProtection="1">
      <alignment horizontal="center"/>
    </xf>
    <xf numFmtId="4" fontId="4" fillId="5" borderId="20" xfId="2" applyNumberFormat="1" applyFont="1" applyFill="1" applyBorder="1" applyAlignment="1" applyProtection="1">
      <alignment horizontal="center" wrapText="1"/>
    </xf>
    <xf numFmtId="4" fontId="3" fillId="5" borderId="12" xfId="2" applyNumberFormat="1" applyFont="1" applyFill="1" applyBorder="1" applyAlignment="1" applyProtection="1">
      <alignment horizontal="center" wrapText="1"/>
    </xf>
    <xf numFmtId="0" fontId="4" fillId="5" borderId="7" xfId="2" applyFont="1" applyFill="1" applyBorder="1" applyAlignment="1" applyProtection="1">
      <alignment horizontal="center" wrapText="1"/>
    </xf>
    <xf numFmtId="0" fontId="4" fillId="5" borderId="7" xfId="2" applyFont="1" applyFill="1" applyBorder="1" applyAlignment="1" applyProtection="1">
      <alignment horizontal="center"/>
    </xf>
    <xf numFmtId="0" fontId="3" fillId="5" borderId="12" xfId="2" applyFont="1" applyFill="1" applyBorder="1" applyAlignment="1" applyProtection="1">
      <alignment horizontal="center" wrapText="1"/>
    </xf>
    <xf numFmtId="0" fontId="3" fillId="5" borderId="7" xfId="2" applyFont="1" applyFill="1" applyBorder="1" applyAlignment="1" applyProtection="1">
      <alignment horizontal="center" wrapText="1"/>
    </xf>
    <xf numFmtId="0" fontId="3" fillId="5" borderId="5" xfId="2" applyFont="1" applyFill="1" applyBorder="1" applyAlignment="1" applyProtection="1">
      <alignment horizontal="center" wrapText="1"/>
    </xf>
    <xf numFmtId="0" fontId="3" fillId="5" borderId="5" xfId="2" applyFont="1" applyFill="1" applyBorder="1" applyAlignment="1" applyProtection="1">
      <alignment horizontal="center"/>
    </xf>
    <xf numFmtId="0" fontId="8" fillId="5" borderId="17" xfId="2" applyFont="1" applyFill="1" applyBorder="1" applyProtection="1"/>
    <xf numFmtId="0" fontId="3" fillId="5" borderId="7" xfId="2" applyFont="1" applyFill="1" applyBorder="1" applyAlignment="1" applyProtection="1">
      <alignment horizontal="center"/>
    </xf>
    <xf numFmtId="0" fontId="7" fillId="5" borderId="0" xfId="2" applyFont="1" applyFill="1" applyBorder="1" applyAlignment="1" applyProtection="1">
      <alignment horizontal="center"/>
      <protection locked="0"/>
    </xf>
    <xf numFmtId="0" fontId="10" fillId="0" borderId="22" xfId="2" applyFont="1" applyFill="1" applyBorder="1" applyProtection="1"/>
    <xf numFmtId="0" fontId="10" fillId="0" borderId="22" xfId="2" applyFont="1" applyFill="1" applyBorder="1" applyAlignment="1" applyProtection="1">
      <alignment vertical="center" wrapText="1"/>
    </xf>
    <xf numFmtId="166" fontId="10" fillId="0" borderId="22" xfId="2" applyNumberFormat="1" applyFont="1" applyFill="1" applyBorder="1" applyAlignment="1" applyProtection="1">
      <alignment horizontal="center"/>
      <protection locked="0"/>
    </xf>
    <xf numFmtId="0" fontId="10" fillId="0" borderId="22" xfId="2" applyFont="1" applyFill="1" applyBorder="1" applyProtection="1">
      <protection locked="0"/>
    </xf>
    <xf numFmtId="0" fontId="10" fillId="0" borderId="24" xfId="2" applyFont="1" applyFill="1" applyBorder="1" applyProtection="1">
      <protection locked="0"/>
    </xf>
    <xf numFmtId="0" fontId="3" fillId="0" borderId="23" xfId="2" applyFont="1" applyFill="1" applyBorder="1" applyProtection="1"/>
    <xf numFmtId="0" fontId="3" fillId="0" borderId="24" xfId="2" applyFont="1" applyFill="1" applyBorder="1" applyProtection="1"/>
    <xf numFmtId="0" fontId="10" fillId="0" borderId="25" xfId="2" applyFont="1" applyFill="1" applyBorder="1" applyProtection="1"/>
    <xf numFmtId="0" fontId="4" fillId="3" borderId="16" xfId="2" applyFont="1" applyFill="1" applyBorder="1" applyAlignment="1" applyProtection="1">
      <alignment vertical="center" wrapText="1"/>
    </xf>
    <xf numFmtId="0" fontId="10" fillId="0" borderId="4" xfId="2" applyFont="1" applyFill="1" applyBorder="1" applyProtection="1">
      <protection locked="0"/>
    </xf>
    <xf numFmtId="0" fontId="7" fillId="5" borderId="4" xfId="2" applyFont="1" applyFill="1" applyBorder="1" applyAlignment="1" applyProtection="1">
      <alignment horizontal="left"/>
      <protection locked="0"/>
    </xf>
    <xf numFmtId="0" fontId="7" fillId="5" borderId="4" xfId="2" applyFont="1" applyFill="1" applyBorder="1" applyAlignment="1" applyProtection="1">
      <alignment horizontal="center"/>
      <protection locked="0"/>
    </xf>
    <xf numFmtId="0" fontId="7" fillId="0" borderId="0" xfId="2" applyFont="1" applyFill="1" applyBorder="1" applyAlignment="1" applyProtection="1">
      <alignment horizontal="center"/>
      <protection locked="0"/>
    </xf>
    <xf numFmtId="0" fontId="7" fillId="0" borderId="8" xfId="2" applyFont="1" applyFill="1" applyBorder="1" applyAlignment="1" applyProtection="1">
      <alignment horizontal="center"/>
      <protection locked="0"/>
    </xf>
    <xf numFmtId="164" fontId="4" fillId="2" borderId="9" xfId="2" applyNumberFormat="1" applyFont="1" applyFill="1" applyBorder="1" applyAlignment="1" applyProtection="1">
      <alignment horizontal="right"/>
    </xf>
    <xf numFmtId="0" fontId="3" fillId="5" borderId="20" xfId="2" applyFont="1" applyFill="1" applyBorder="1" applyAlignment="1" applyProtection="1">
      <alignment horizontal="center"/>
    </xf>
    <xf numFmtId="0" fontId="5" fillId="2" borderId="20" xfId="2" applyFont="1" applyFill="1" applyBorder="1" applyAlignment="1" applyProtection="1">
      <alignment horizontal="center" vertical="center" wrapText="1"/>
    </xf>
    <xf numFmtId="0" fontId="4" fillId="2" borderId="4" xfId="2" applyFont="1" applyFill="1" applyBorder="1" applyAlignment="1" applyProtection="1">
      <alignment horizontal="center"/>
    </xf>
    <xf numFmtId="0" fontId="3" fillId="4" borderId="7" xfId="2" applyFont="1" applyFill="1" applyBorder="1" applyAlignment="1" applyProtection="1">
      <alignment horizontal="center" wrapText="1"/>
    </xf>
    <xf numFmtId="10" fontId="4" fillId="4" borderId="2" xfId="2" applyNumberFormat="1" applyFont="1" applyFill="1" applyBorder="1" applyProtection="1">
      <protection locked="0"/>
    </xf>
    <xf numFmtId="10" fontId="4" fillId="4" borderId="2" xfId="2" applyNumberFormat="1" applyFont="1" applyFill="1" applyBorder="1" applyProtection="1"/>
    <xf numFmtId="0" fontId="3" fillId="2" borderId="0" xfId="2" applyFont="1" applyFill="1" applyBorder="1" applyAlignment="1" applyProtection="1">
      <alignment horizontal="center" wrapText="1"/>
    </xf>
    <xf numFmtId="0" fontId="6" fillId="4" borderId="16" xfId="2" applyFont="1" applyFill="1" applyBorder="1" applyAlignment="1" applyProtection="1">
      <alignment horizontal="center" wrapText="1"/>
    </xf>
    <xf numFmtId="0" fontId="14" fillId="0" borderId="7" xfId="2" applyFont="1" applyFill="1" applyBorder="1" applyAlignment="1" applyProtection="1">
      <alignment horizontal="center"/>
    </xf>
    <xf numFmtId="164" fontId="4" fillId="0" borderId="2" xfId="2" applyNumberFormat="1" applyFont="1" applyFill="1" applyBorder="1" applyAlignment="1" applyProtection="1">
      <alignment horizontal="right"/>
      <protection locked="0"/>
    </xf>
    <xf numFmtId="164" fontId="4" fillId="2" borderId="7" xfId="5" applyFont="1" applyFill="1" applyBorder="1" applyAlignment="1" applyProtection="1">
      <alignment horizontal="right"/>
    </xf>
    <xf numFmtId="0" fontId="17" fillId="8" borderId="16" xfId="6" applyFont="1" applyFill="1" applyBorder="1" applyAlignment="1" applyProtection="1">
      <alignment horizontal="center" vertical="center" wrapText="1"/>
    </xf>
    <xf numFmtId="0" fontId="27" fillId="8" borderId="8" xfId="6" applyFont="1" applyFill="1" applyBorder="1" applyAlignment="1" applyProtection="1">
      <alignment horizontal="center" vertical="center" wrapText="1"/>
    </xf>
    <xf numFmtId="0" fontId="17" fillId="0" borderId="0" xfId="6" applyFont="1" applyBorder="1" applyAlignment="1" applyProtection="1">
      <alignment horizontal="center" vertical="center" wrapText="1"/>
    </xf>
    <xf numFmtId="0" fontId="27" fillId="8" borderId="9" xfId="6" applyFont="1" applyFill="1" applyBorder="1" applyAlignment="1" applyProtection="1">
      <alignment horizontal="center" vertical="center" wrapText="1"/>
    </xf>
    <xf numFmtId="0" fontId="31" fillId="0" borderId="0" xfId="0" applyFont="1"/>
    <xf numFmtId="0" fontId="18" fillId="0" borderId="0" xfId="0" applyFont="1"/>
    <xf numFmtId="0" fontId="19" fillId="0" borderId="0" xfId="0" applyFont="1"/>
    <xf numFmtId="0" fontId="17" fillId="0" borderId="0" xfId="0" applyFont="1"/>
    <xf numFmtId="0" fontId="20" fillId="0" borderId="0" xfId="0" applyFont="1"/>
    <xf numFmtId="0" fontId="21" fillId="0" borderId="0" xfId="0" applyFont="1"/>
    <xf numFmtId="0" fontId="25" fillId="0" borderId="0" xfId="0" applyFont="1"/>
    <xf numFmtId="164" fontId="19" fillId="0" borderId="0" xfId="1" applyFont="1" applyBorder="1" applyAlignment="1" applyProtection="1"/>
    <xf numFmtId="4" fontId="19" fillId="0" borderId="0" xfId="0" applyNumberFormat="1" applyFont="1"/>
    <xf numFmtId="0" fontId="26" fillId="0" borderId="0" xfId="0" applyFont="1"/>
    <xf numFmtId="0" fontId="7" fillId="9" borderId="26" xfId="0" applyFont="1" applyFill="1" applyBorder="1"/>
    <xf numFmtId="0" fontId="7" fillId="9" borderId="27" xfId="0" applyFont="1" applyFill="1" applyBorder="1"/>
    <xf numFmtId="0" fontId="4" fillId="9" borderId="27" xfId="0" applyFont="1" applyFill="1" applyBorder="1"/>
    <xf numFmtId="0" fontId="4" fillId="9" borderId="28" xfId="0" applyFont="1" applyFill="1" applyBorder="1"/>
    <xf numFmtId="0" fontId="33" fillId="0" borderId="0" xfId="0" applyFont="1"/>
    <xf numFmtId="0" fontId="32" fillId="0" borderId="0" xfId="10"/>
    <xf numFmtId="0" fontId="28" fillId="0" borderId="0" xfId="10" applyFont="1"/>
    <xf numFmtId="3" fontId="28" fillId="0" borderId="0" xfId="10" applyNumberFormat="1" applyFont="1" applyProtection="1">
      <protection locked="0"/>
    </xf>
    <xf numFmtId="3" fontId="32" fillId="0" borderId="0" xfId="10" applyNumberFormat="1" applyProtection="1">
      <protection locked="0"/>
    </xf>
    <xf numFmtId="0" fontId="17" fillId="0" borderId="0" xfId="10" applyFont="1" applyBorder="1" applyProtection="1">
      <protection locked="0"/>
    </xf>
    <xf numFmtId="3" fontId="28" fillId="0" borderId="0" xfId="10" applyNumberFormat="1" applyFont="1" applyBorder="1" applyProtection="1">
      <protection locked="0"/>
    </xf>
    <xf numFmtId="3" fontId="32" fillId="0" borderId="0" xfId="10" applyNumberFormat="1" applyBorder="1" applyProtection="1">
      <protection locked="0"/>
    </xf>
    <xf numFmtId="0" fontId="28" fillId="0" borderId="0" xfId="10" applyFont="1" applyBorder="1" applyProtection="1">
      <protection locked="0"/>
    </xf>
    <xf numFmtId="0" fontId="32" fillId="0" borderId="0" xfId="10" applyBorder="1" applyProtection="1">
      <protection locked="0"/>
    </xf>
    <xf numFmtId="2" fontId="28" fillId="0" borderId="0" xfId="10" applyNumberFormat="1" applyFont="1" applyProtection="1">
      <protection locked="0"/>
    </xf>
    <xf numFmtId="2" fontId="32" fillId="0" borderId="0" xfId="10" applyNumberFormat="1" applyProtection="1">
      <protection locked="0"/>
    </xf>
    <xf numFmtId="2" fontId="28" fillId="0" borderId="0" xfId="10" applyNumberFormat="1" applyFont="1"/>
    <xf numFmtId="0" fontId="29" fillId="0" borderId="0" xfId="10" applyFont="1"/>
    <xf numFmtId="0" fontId="34" fillId="0" borderId="0" xfId="0" applyFont="1"/>
    <xf numFmtId="0" fontId="34" fillId="0" borderId="0" xfId="0" applyFont="1" applyAlignment="1">
      <alignment horizontal="center" vertical="center"/>
    </xf>
    <xf numFmtId="2" fontId="4" fillId="7" borderId="15" xfId="6" applyNumberFormat="1" applyFont="1" applyFill="1" applyBorder="1" applyAlignment="1" applyProtection="1">
      <alignment horizontal="center" vertical="center" wrapText="1"/>
    </xf>
    <xf numFmtId="3" fontId="8" fillId="0" borderId="7" xfId="5" applyNumberFormat="1" applyFont="1" applyFill="1" applyBorder="1" applyAlignment="1" applyProtection="1">
      <alignment horizontal="right"/>
    </xf>
    <xf numFmtId="4" fontId="8" fillId="2" borderId="7" xfId="5" applyNumberFormat="1" applyFont="1" applyFill="1" applyBorder="1" applyAlignment="1" applyProtection="1">
      <alignment horizontal="right"/>
    </xf>
    <xf numFmtId="4" fontId="8" fillId="0" borderId="7" xfId="5" applyNumberFormat="1" applyFont="1" applyFill="1" applyBorder="1" applyAlignment="1" applyProtection="1">
      <alignment horizontal="right"/>
    </xf>
    <xf numFmtId="164" fontId="8" fillId="2" borderId="7" xfId="5" applyFont="1" applyFill="1" applyBorder="1" applyAlignment="1" applyProtection="1">
      <alignment horizontal="right"/>
    </xf>
    <xf numFmtId="0" fontId="37" fillId="0" borderId="0" xfId="0" applyFont="1"/>
    <xf numFmtId="9" fontId="10" fillId="10" borderId="7" xfId="2" applyNumberFormat="1" applyFont="1" applyFill="1" applyBorder="1" applyProtection="1">
      <protection locked="0"/>
    </xf>
    <xf numFmtId="10" fontId="10" fillId="10" borderId="7" xfId="2" applyNumberFormat="1" applyFont="1" applyFill="1" applyBorder="1" applyProtection="1">
      <protection locked="0"/>
    </xf>
    <xf numFmtId="10" fontId="10" fillId="10" borderId="5" xfId="2" applyNumberFormat="1" applyFont="1" applyFill="1" applyBorder="1" applyProtection="1">
      <protection locked="0"/>
    </xf>
    <xf numFmtId="164" fontId="4" fillId="10" borderId="17" xfId="5" applyFont="1" applyFill="1" applyBorder="1" applyProtection="1">
      <protection locked="0"/>
    </xf>
    <xf numFmtId="166" fontId="35" fillId="0" borderId="1" xfId="2" applyNumberFormat="1" applyFont="1" applyFill="1" applyBorder="1" applyAlignment="1" applyProtection="1">
      <alignment vertical="center"/>
      <protection locked="0"/>
    </xf>
    <xf numFmtId="3" fontId="35" fillId="0" borderId="9" xfId="5" applyNumberFormat="1" applyFont="1" applyFill="1" applyBorder="1" applyAlignment="1" applyProtection="1">
      <alignment horizontal="right" vertical="center"/>
      <protection locked="0"/>
    </xf>
    <xf numFmtId="164" fontId="35" fillId="2" borderId="9" xfId="5" applyFont="1" applyFill="1" applyBorder="1" applyAlignment="1" applyProtection="1">
      <alignment horizontal="right" vertical="center"/>
    </xf>
    <xf numFmtId="164" fontId="35" fillId="2" borderId="3" xfId="5" applyFont="1" applyFill="1" applyBorder="1" applyAlignment="1" applyProtection="1">
      <alignment horizontal="right" vertical="center"/>
    </xf>
    <xf numFmtId="3" fontId="35" fillId="0" borderId="1" xfId="5" applyNumberFormat="1" applyFont="1" applyFill="1" applyBorder="1" applyAlignment="1" applyProtection="1">
      <alignment horizontal="right" vertical="center"/>
      <protection locked="0"/>
    </xf>
    <xf numFmtId="164" fontId="35" fillId="0" borderId="3" xfId="5" applyFont="1" applyFill="1" applyBorder="1" applyAlignment="1" applyProtection="1">
      <alignment horizontal="right" vertical="center"/>
      <protection locked="0"/>
    </xf>
    <xf numFmtId="4" fontId="35" fillId="0" borderId="1" xfId="5" applyNumberFormat="1" applyFont="1" applyFill="1" applyBorder="1" applyAlignment="1" applyProtection="1">
      <alignment horizontal="right" vertical="center"/>
      <protection locked="0"/>
    </xf>
    <xf numFmtId="165" fontId="38" fillId="2" borderId="9" xfId="5" applyNumberFormat="1" applyFont="1" applyFill="1" applyBorder="1" applyAlignment="1" applyProtection="1">
      <alignment horizontal="right" vertical="center"/>
    </xf>
    <xf numFmtId="4" fontId="39" fillId="2" borderId="0" xfId="2" applyNumberFormat="1" applyFont="1" applyFill="1" applyBorder="1" applyAlignment="1" applyProtection="1">
      <alignment vertical="center"/>
      <protection locked="0"/>
    </xf>
    <xf numFmtId="164" fontId="35" fillId="2" borderId="2" xfId="5" applyFont="1" applyFill="1" applyBorder="1" applyAlignment="1" applyProtection="1">
      <alignment horizontal="right" vertical="center"/>
    </xf>
    <xf numFmtId="164" fontId="35" fillId="2" borderId="8" xfId="5" applyFont="1" applyFill="1" applyBorder="1" applyAlignment="1" applyProtection="1">
      <alignment horizontal="right" vertical="center"/>
    </xf>
    <xf numFmtId="164" fontId="35" fillId="2" borderId="0" xfId="2" applyNumberFormat="1" applyFont="1" applyFill="1" applyBorder="1" applyAlignment="1" applyProtection="1">
      <alignment horizontal="right" vertical="center"/>
    </xf>
    <xf numFmtId="164" fontId="35" fillId="2" borderId="9" xfId="2" applyNumberFormat="1" applyFont="1" applyFill="1" applyBorder="1" applyAlignment="1" applyProtection="1">
      <alignment horizontal="right" vertical="center"/>
    </xf>
    <xf numFmtId="164" fontId="35" fillId="0" borderId="2" xfId="2" applyNumberFormat="1" applyFont="1" applyFill="1" applyBorder="1" applyAlignment="1" applyProtection="1">
      <alignment horizontal="right" vertical="center"/>
      <protection locked="0"/>
    </xf>
    <xf numFmtId="164" fontId="35" fillId="2" borderId="1" xfId="5" applyFont="1" applyFill="1" applyBorder="1" applyAlignment="1" applyProtection="1">
      <alignment horizontal="right" vertical="center"/>
    </xf>
    <xf numFmtId="164" fontId="35" fillId="2" borderId="11" xfId="5" applyFont="1" applyFill="1" applyBorder="1" applyAlignment="1" applyProtection="1">
      <alignment horizontal="right" vertical="center"/>
    </xf>
    <xf numFmtId="164" fontId="35" fillId="2" borderId="5" xfId="5" applyFont="1" applyFill="1" applyBorder="1" applyAlignment="1" applyProtection="1">
      <alignment horizontal="right" vertical="center"/>
    </xf>
    <xf numFmtId="164" fontId="35" fillId="2" borderId="7" xfId="5" applyFont="1" applyFill="1" applyBorder="1" applyAlignment="1" applyProtection="1">
      <alignment horizontal="right" vertical="center"/>
    </xf>
    <xf numFmtId="0" fontId="36" fillId="0" borderId="0" xfId="0" applyFont="1" applyAlignment="1">
      <alignment vertical="center"/>
    </xf>
    <xf numFmtId="4" fontId="35" fillId="0" borderId="7" xfId="2" applyNumberFormat="1" applyFont="1" applyFill="1" applyBorder="1" applyProtection="1"/>
    <xf numFmtId="4" fontId="8" fillId="0" borderId="7" xfId="2" applyNumberFormat="1" applyFont="1" applyFill="1" applyBorder="1" applyProtection="1"/>
    <xf numFmtId="166" fontId="35" fillId="0" borderId="23" xfId="2" applyNumberFormat="1" applyFont="1" applyFill="1" applyBorder="1" applyAlignment="1" applyProtection="1">
      <alignment horizontal="center" vertical="center" wrapText="1"/>
      <protection locked="0"/>
    </xf>
    <xf numFmtId="0" fontId="12" fillId="6" borderId="5" xfId="2" applyFont="1" applyFill="1" applyBorder="1" applyAlignment="1" applyProtection="1">
      <alignment horizontal="center"/>
    </xf>
    <xf numFmtId="0" fontId="12" fillId="6" borderId="20" xfId="2" applyFont="1" applyFill="1" applyBorder="1" applyAlignment="1" applyProtection="1">
      <alignment horizontal="center"/>
    </xf>
    <xf numFmtId="0" fontId="10" fillId="5" borderId="5" xfId="2" applyFont="1" applyFill="1" applyBorder="1" applyAlignment="1" applyProtection="1">
      <alignment horizontal="center"/>
    </xf>
    <xf numFmtId="0" fontId="10" fillId="5" borderId="12" xfId="2" applyFont="1" applyFill="1" applyBorder="1" applyAlignment="1" applyProtection="1">
      <alignment horizontal="center"/>
    </xf>
    <xf numFmtId="0" fontId="10" fillId="5" borderId="20" xfId="2" applyFont="1" applyFill="1" applyBorder="1" applyAlignment="1" applyProtection="1">
      <alignment horizontal="center"/>
    </xf>
    <xf numFmtId="0" fontId="14" fillId="5" borderId="5" xfId="2" applyFont="1" applyFill="1" applyBorder="1" applyAlignment="1" applyProtection="1">
      <alignment horizontal="center"/>
    </xf>
    <xf numFmtId="0" fontId="14" fillId="5" borderId="12" xfId="2" applyFont="1" applyFill="1" applyBorder="1" applyAlignment="1" applyProtection="1">
      <alignment horizontal="center"/>
    </xf>
    <xf numFmtId="0" fontId="7" fillId="5" borderId="12" xfId="2" applyFont="1" applyFill="1" applyBorder="1" applyAlignment="1" applyProtection="1">
      <alignment horizontal="center"/>
    </xf>
    <xf numFmtId="0" fontId="7" fillId="5" borderId="20" xfId="2" applyFont="1" applyFill="1" applyBorder="1" applyAlignment="1" applyProtection="1">
      <alignment horizontal="center"/>
    </xf>
    <xf numFmtId="0" fontId="11" fillId="0" borderId="17" xfId="2" applyFont="1" applyFill="1" applyBorder="1" applyAlignment="1" applyProtection="1">
      <alignment horizontal="center"/>
    </xf>
    <xf numFmtId="0" fontId="11" fillId="0" borderId="4" xfId="2" applyFont="1" applyFill="1" applyBorder="1" applyAlignment="1" applyProtection="1">
      <alignment horizontal="center"/>
    </xf>
    <xf numFmtId="0" fontId="10" fillId="5" borderId="12" xfId="2" applyFont="1" applyFill="1" applyBorder="1" applyAlignment="1" applyProtection="1">
      <alignment horizontal="center" wrapText="1"/>
    </xf>
    <xf numFmtId="0" fontId="10" fillId="5" borderId="20" xfId="2" applyFont="1" applyFill="1" applyBorder="1" applyAlignment="1" applyProtection="1">
      <alignment horizontal="center" wrapText="1"/>
    </xf>
    <xf numFmtId="0" fontId="4" fillId="5" borderId="5" xfId="2" applyFont="1" applyFill="1" applyBorder="1" applyAlignment="1" applyProtection="1">
      <alignment horizontal="center" wrapText="1"/>
    </xf>
    <xf numFmtId="0" fontId="4" fillId="5" borderId="20" xfId="2" applyFont="1" applyFill="1" applyBorder="1" applyAlignment="1" applyProtection="1">
      <alignment horizontal="center" wrapText="1"/>
    </xf>
    <xf numFmtId="0" fontId="7" fillId="5" borderId="4" xfId="2" applyFont="1" applyFill="1" applyBorder="1" applyAlignment="1" applyProtection="1">
      <alignment horizontal="center"/>
    </xf>
    <xf numFmtId="0" fontId="7" fillId="5" borderId="6" xfId="2" applyFont="1" applyFill="1" applyBorder="1" applyAlignment="1" applyProtection="1">
      <alignment horizontal="center"/>
    </xf>
  </cellXfs>
  <cellStyles count="14">
    <cellStyle name="Euro" xfId="3"/>
    <cellStyle name="Euro 2" xfId="9"/>
    <cellStyle name="Euro 3" xfId="13"/>
    <cellStyle name="Normale" xfId="0" builtinId="0"/>
    <cellStyle name="Normale 2" xfId="2"/>
    <cellStyle name="Normale 3" xfId="6"/>
    <cellStyle name="Normale 4" xfId="10"/>
    <cellStyle name="Percentuale 2" xfId="4"/>
    <cellStyle name="Percentuale 3" xfId="8"/>
    <cellStyle name="Percentuale 4" xfId="12"/>
    <cellStyle name="Valuta" xfId="1" builtinId="4"/>
    <cellStyle name="Valuta 2" xfId="5"/>
    <cellStyle name="Valuta 3" xfId="7"/>
    <cellStyle name="Valuta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36</xdr:row>
      <xdr:rowOff>161925</xdr:rowOff>
    </xdr:from>
    <xdr:to>
      <xdr:col>9</xdr:col>
      <xdr:colOff>352424</xdr:colOff>
      <xdr:row>52</xdr:row>
      <xdr:rowOff>76200</xdr:rowOff>
    </xdr:to>
    <xdr:sp macro="" textlink="">
      <xdr:nvSpPr>
        <xdr:cNvPr id="2" name="CasellaDiTesto 1"/>
        <xdr:cNvSpPr txBox="1"/>
      </xdr:nvSpPr>
      <xdr:spPr>
        <a:xfrm>
          <a:off x="57149" y="7372350"/>
          <a:ext cx="5991225" cy="2962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i pasti non si conta il giorno, ma l'inizio e fine della missione.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Sono ammesse fatture, ricevute fiscali o scontrini contenenti: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it-IT" sz="1200">
            <a:effectLst/>
          </a:endParaRPr>
        </a:p>
        <a:p>
          <a:endParaRPr lang="it-IT" sz="1200" b="1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it-IT" sz="1200" b="1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nome/cognome</a:t>
          </a:r>
          <a:r>
            <a:rPr lang="it-IT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e </a:t>
          </a:r>
          <a:r>
            <a:rPr lang="it-IT" sz="1200" b="1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codice fiscale</a:t>
          </a:r>
          <a:r>
            <a:rPr lang="it-IT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interessato (anche scritto a mano), si deve indicare il dettaglio delle voci;</a:t>
          </a:r>
        </a:p>
        <a:p>
          <a:r>
            <a:rPr lang="it-IT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</a:t>
          </a:r>
          <a:r>
            <a:rPr lang="it-IT" sz="12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è ammessa la dicitura "PASTO COMPLETO"</a:t>
          </a:r>
          <a:endParaRPr lang="it-IT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it-IT" sz="1200" b="0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non sono ammesse diciture del tipo "menù a prezzo convenuto"</a:t>
          </a:r>
          <a:r>
            <a:rPr lang="it-IT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, </a:t>
          </a:r>
          <a:r>
            <a:rPr lang="it-IT" sz="1200" b="1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mentre si possono indicare le applicazioni di tariffe a "menù fisso" o "menù turistico";</a:t>
          </a:r>
        </a:p>
        <a:p>
          <a:r>
            <a:rPr lang="it-IT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il coperto unico ed il pasto consumato devono essere documentati da un singolo scontrino o ricevuta;</a:t>
          </a:r>
        </a:p>
        <a:p>
          <a:r>
            <a:rPr lang="it-IT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le eventuali correzioni sulla ricevuta dovranno essere validate dal ristoratore.</a:t>
          </a:r>
        </a:p>
        <a:p>
          <a:endParaRPr lang="it-IT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16" workbookViewId="0">
      <selection activeCell="O27" sqref="O27"/>
    </sheetView>
  </sheetViews>
  <sheetFormatPr defaultRowHeight="14.4" x14ac:dyDescent="0.3"/>
  <cols>
    <col min="1" max="1" width="12.21875" customWidth="1"/>
  </cols>
  <sheetData>
    <row r="1" spans="1:17" ht="18" thickBot="1" x14ac:dyDescent="0.35">
      <c r="A1" s="115" t="s">
        <v>50</v>
      </c>
      <c r="B1" s="116"/>
      <c r="C1" s="116"/>
      <c r="D1" s="116"/>
      <c r="E1" s="116"/>
      <c r="F1" s="116"/>
      <c r="G1" s="116"/>
      <c r="H1" s="116"/>
      <c r="I1" s="116"/>
      <c r="J1" s="117"/>
      <c r="K1" s="118"/>
      <c r="L1" s="108"/>
      <c r="M1" s="108"/>
      <c r="N1" s="108"/>
      <c r="O1" s="108"/>
    </row>
    <row r="2" spans="1:17" ht="15.6" x14ac:dyDescent="0.3">
      <c r="A2" s="106"/>
      <c r="B2" s="107"/>
      <c r="C2" s="107"/>
      <c r="D2" s="107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7" ht="15.6" x14ac:dyDescent="0.3">
      <c r="A3" s="106"/>
      <c r="B3" s="109" t="s">
        <v>68</v>
      </c>
      <c r="C3" s="107"/>
      <c r="D3" s="107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7" ht="15.6" x14ac:dyDescent="0.3">
      <c r="A4" s="106"/>
      <c r="B4" s="109" t="s">
        <v>69</v>
      </c>
      <c r="C4" s="109"/>
      <c r="D4" s="109"/>
      <c r="E4" s="109"/>
      <c r="F4" s="109"/>
      <c r="G4" s="109"/>
      <c r="H4" s="107"/>
      <c r="I4" s="107"/>
      <c r="J4" s="107"/>
      <c r="K4" s="107"/>
      <c r="L4" s="107"/>
      <c r="M4" s="107"/>
      <c r="N4" s="107"/>
      <c r="O4" s="107"/>
    </row>
    <row r="5" spans="1:17" ht="15.6" x14ac:dyDescent="0.3">
      <c r="A5" s="106"/>
      <c r="B5" s="109" t="s">
        <v>51</v>
      </c>
      <c r="C5" s="109"/>
      <c r="D5" s="109"/>
      <c r="E5" s="109"/>
      <c r="F5" s="109"/>
      <c r="G5" s="109"/>
      <c r="H5" s="107"/>
      <c r="I5" s="107"/>
      <c r="J5" s="107"/>
      <c r="K5" s="107"/>
      <c r="L5" s="107"/>
      <c r="M5" s="107"/>
      <c r="N5" s="107"/>
      <c r="O5" s="107"/>
    </row>
    <row r="6" spans="1:17" ht="15.6" x14ac:dyDescent="0.3">
      <c r="A6" s="106"/>
      <c r="B6" s="109" t="s">
        <v>70</v>
      </c>
      <c r="C6" s="109"/>
      <c r="D6" s="109"/>
      <c r="E6" s="109"/>
      <c r="F6" s="109"/>
      <c r="G6" s="109"/>
      <c r="H6" s="107"/>
      <c r="I6" s="107"/>
      <c r="J6" s="107"/>
      <c r="K6" s="107"/>
      <c r="L6" s="107"/>
      <c r="M6" s="107"/>
      <c r="N6" s="107"/>
      <c r="O6" s="107"/>
      <c r="Q6" s="105"/>
    </row>
    <row r="7" spans="1:17" ht="15.6" x14ac:dyDescent="0.3">
      <c r="A7" s="106"/>
      <c r="B7" s="109" t="s">
        <v>52</v>
      </c>
      <c r="C7" s="109"/>
      <c r="D7" s="109"/>
      <c r="E7" s="109"/>
      <c r="F7" s="109"/>
      <c r="G7" s="109"/>
      <c r="H7" s="107"/>
      <c r="I7" s="107"/>
      <c r="J7" s="107"/>
      <c r="K7" s="107"/>
      <c r="L7" s="107"/>
      <c r="M7" s="107"/>
      <c r="N7" s="107"/>
      <c r="O7" s="107"/>
    </row>
    <row r="8" spans="1:17" ht="15.6" x14ac:dyDescent="0.3">
      <c r="A8" s="106"/>
      <c r="B8" s="109" t="s">
        <v>71</v>
      </c>
      <c r="C8" s="109"/>
      <c r="D8" s="109"/>
      <c r="E8" s="109"/>
      <c r="F8" s="109"/>
      <c r="G8" s="109"/>
      <c r="H8" s="107"/>
      <c r="I8" s="107"/>
      <c r="J8" s="107"/>
      <c r="K8" s="107"/>
      <c r="L8" s="107"/>
      <c r="M8" s="107"/>
      <c r="N8" s="107"/>
      <c r="O8" s="107"/>
    </row>
    <row r="9" spans="1:17" ht="15.6" x14ac:dyDescent="0.3">
      <c r="A9" s="106"/>
      <c r="B9" s="109" t="s">
        <v>72</v>
      </c>
      <c r="C9" s="109"/>
      <c r="D9" s="109"/>
      <c r="E9" s="109"/>
      <c r="F9" s="109"/>
      <c r="G9" s="109"/>
      <c r="H9" s="107"/>
      <c r="I9" s="107"/>
      <c r="J9" s="107"/>
      <c r="K9" s="107"/>
      <c r="L9" s="107"/>
      <c r="M9" s="107"/>
      <c r="N9" s="107"/>
      <c r="O9" s="107"/>
    </row>
    <row r="10" spans="1:17" ht="15.6" x14ac:dyDescent="0.3">
      <c r="A10" s="106"/>
      <c r="B10" s="109" t="s">
        <v>53</v>
      </c>
      <c r="C10" s="109"/>
      <c r="D10" s="109"/>
      <c r="E10" s="109"/>
      <c r="F10" s="109"/>
      <c r="G10" s="109"/>
      <c r="H10" s="107"/>
      <c r="I10" s="107"/>
      <c r="J10" s="107"/>
      <c r="K10" s="107"/>
      <c r="L10" s="107"/>
      <c r="M10" s="107"/>
      <c r="N10" s="107"/>
      <c r="O10" s="107"/>
    </row>
    <row r="11" spans="1:17" ht="15.6" x14ac:dyDescent="0.3">
      <c r="A11" s="106"/>
      <c r="B11" s="109" t="s">
        <v>106</v>
      </c>
      <c r="C11" s="109"/>
      <c r="D11" s="109"/>
      <c r="E11" s="109"/>
      <c r="F11" s="109"/>
      <c r="G11" s="109"/>
      <c r="H11" s="107"/>
      <c r="I11" s="107"/>
      <c r="J11" s="107"/>
      <c r="K11" s="107"/>
      <c r="L11" s="107"/>
      <c r="M11" s="107"/>
      <c r="N11" s="107"/>
      <c r="O11" s="107"/>
    </row>
    <row r="12" spans="1:17" ht="15.6" x14ac:dyDescent="0.3">
      <c r="A12" s="106"/>
      <c r="B12" s="109" t="s">
        <v>73</v>
      </c>
      <c r="C12" s="109"/>
      <c r="D12" s="109"/>
      <c r="E12" s="109"/>
      <c r="F12" s="109"/>
      <c r="G12" s="109"/>
      <c r="H12" s="107"/>
      <c r="I12" s="107"/>
      <c r="J12" s="107"/>
      <c r="K12" s="107"/>
      <c r="L12" s="107"/>
      <c r="M12" s="107"/>
      <c r="N12" s="107"/>
      <c r="O12" s="107"/>
    </row>
    <row r="13" spans="1:17" ht="15.6" x14ac:dyDescent="0.3">
      <c r="A13" s="108"/>
      <c r="B13" s="109" t="s">
        <v>54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</row>
    <row r="14" spans="1:17" ht="15.6" x14ac:dyDescent="0.3">
      <c r="A14" s="108"/>
      <c r="B14" s="109" t="s">
        <v>55</v>
      </c>
      <c r="C14" s="109"/>
      <c r="D14" s="109"/>
      <c r="E14" s="109"/>
      <c r="F14" s="109"/>
      <c r="G14" s="109"/>
      <c r="H14" s="107"/>
      <c r="I14" s="107"/>
      <c r="J14" s="107"/>
      <c r="K14" s="107"/>
      <c r="L14" s="107"/>
      <c r="M14" s="107"/>
      <c r="N14" s="107"/>
      <c r="O14" s="107"/>
    </row>
    <row r="15" spans="1:17" ht="15.6" x14ac:dyDescent="0.3">
      <c r="A15" s="106"/>
      <c r="B15" s="109"/>
      <c r="C15" s="108"/>
      <c r="D15" s="108"/>
      <c r="E15" s="108"/>
      <c r="F15" s="108"/>
      <c r="G15" s="108"/>
      <c r="H15" s="108"/>
      <c r="I15" s="108"/>
      <c r="J15" s="108"/>
      <c r="K15" s="107"/>
      <c r="L15" s="107"/>
      <c r="M15" s="107"/>
      <c r="N15" s="107"/>
      <c r="O15" s="107"/>
    </row>
    <row r="16" spans="1:17" ht="15.6" x14ac:dyDescent="0.3">
      <c r="A16" s="106"/>
      <c r="B16" s="109"/>
      <c r="C16" s="109"/>
      <c r="D16" s="109"/>
      <c r="E16" s="109"/>
      <c r="F16" s="109"/>
      <c r="G16" s="109"/>
      <c r="H16" s="107"/>
      <c r="I16" s="107"/>
      <c r="J16" s="107"/>
      <c r="K16" s="107"/>
      <c r="L16" s="107"/>
      <c r="M16" s="107"/>
      <c r="N16" s="107"/>
      <c r="O16" s="107"/>
    </row>
    <row r="17" spans="1:15" ht="15.6" x14ac:dyDescent="0.3">
      <c r="A17" s="110" t="s">
        <v>56</v>
      </c>
      <c r="B17" s="111" t="s">
        <v>57</v>
      </c>
      <c r="C17" s="111"/>
      <c r="D17" s="111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</row>
    <row r="18" spans="1:15" ht="15.6" x14ac:dyDescent="0.3">
      <c r="A18" s="107" t="s">
        <v>58</v>
      </c>
      <c r="B18" s="107"/>
      <c r="C18" s="107"/>
      <c r="D18" s="107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</row>
    <row r="19" spans="1:15" ht="15.6" x14ac:dyDescent="0.3">
      <c r="A19" s="107" t="s">
        <v>104</v>
      </c>
      <c r="B19" s="107"/>
      <c r="C19" s="107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</row>
    <row r="20" spans="1:15" ht="15.6" x14ac:dyDescent="0.3">
      <c r="A20" s="107" t="s">
        <v>105</v>
      </c>
      <c r="B20" s="107"/>
      <c r="C20" s="107"/>
      <c r="D20" s="107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</row>
    <row r="21" spans="1:15" ht="15.6" x14ac:dyDescent="0.3">
      <c r="A21" s="107" t="s">
        <v>107</v>
      </c>
      <c r="B21" s="107"/>
      <c r="C21" s="107"/>
      <c r="D21" s="107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</row>
    <row r="22" spans="1:15" ht="15.6" x14ac:dyDescent="0.3">
      <c r="A22" s="107" t="s">
        <v>59</v>
      </c>
      <c r="B22" s="107"/>
      <c r="C22" s="107"/>
      <c r="D22" s="107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</row>
    <row r="23" spans="1:15" ht="15.6" x14ac:dyDescent="0.3">
      <c r="A23" s="107"/>
      <c r="B23" s="107"/>
      <c r="C23" s="107"/>
      <c r="D23" s="107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</row>
    <row r="24" spans="1:15" ht="15.6" x14ac:dyDescent="0.3">
      <c r="A24" s="109" t="s">
        <v>60</v>
      </c>
      <c r="B24" s="111" t="s">
        <v>61</v>
      </c>
      <c r="C24" s="107"/>
      <c r="D24" s="107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</row>
    <row r="25" spans="1:15" ht="15.6" x14ac:dyDescent="0.3">
      <c r="A25" s="107" t="s">
        <v>74</v>
      </c>
      <c r="B25" s="107"/>
      <c r="C25" s="107"/>
      <c r="D25" s="107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</row>
    <row r="26" spans="1:15" ht="15.6" x14ac:dyDescent="0.3">
      <c r="A26" s="107"/>
      <c r="B26" s="107"/>
      <c r="C26" s="107"/>
      <c r="D26" s="107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</row>
    <row r="27" spans="1:15" ht="15.6" x14ac:dyDescent="0.3">
      <c r="A27" s="110" t="s">
        <v>62</v>
      </c>
      <c r="B27" s="111" t="s">
        <v>63</v>
      </c>
      <c r="C27" s="111"/>
      <c r="D27" s="111"/>
      <c r="E27" s="108" t="s">
        <v>64</v>
      </c>
      <c r="F27" s="108"/>
      <c r="G27" s="108"/>
      <c r="H27" s="108"/>
      <c r="I27" s="108"/>
      <c r="J27" s="108"/>
      <c r="K27" s="108"/>
      <c r="L27" s="108"/>
      <c r="M27" s="108"/>
      <c r="N27" s="108"/>
      <c r="O27" s="108"/>
    </row>
    <row r="28" spans="1:15" ht="15.6" x14ac:dyDescent="0.3">
      <c r="A28" s="112">
        <v>46.48</v>
      </c>
      <c r="B28" s="107" t="s">
        <v>75</v>
      </c>
      <c r="C28" s="107"/>
      <c r="D28" s="113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</row>
    <row r="29" spans="1:15" ht="15.6" x14ac:dyDescent="0.3">
      <c r="A29" s="112">
        <v>30.99</v>
      </c>
      <c r="B29" s="107" t="s">
        <v>76</v>
      </c>
      <c r="C29" s="107"/>
      <c r="D29" s="107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</row>
    <row r="30" spans="1:15" ht="15.6" x14ac:dyDescent="0.3">
      <c r="A30" s="112">
        <v>15.49</v>
      </c>
      <c r="B30" s="107" t="s">
        <v>77</v>
      </c>
      <c r="C30" s="107"/>
      <c r="D30" s="107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</row>
    <row r="31" spans="1:15" x14ac:dyDescent="0.3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</row>
    <row r="32" spans="1:15" ht="15.6" x14ac:dyDescent="0.3">
      <c r="A32" s="110" t="s">
        <v>65</v>
      </c>
      <c r="B32" s="114" t="s">
        <v>66</v>
      </c>
      <c r="C32" s="114"/>
      <c r="D32" s="114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</row>
    <row r="33" spans="1:15" x14ac:dyDescent="0.3">
      <c r="A33" s="108" t="s">
        <v>67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</row>
    <row r="35" spans="1:15" ht="15.6" x14ac:dyDescent="0.3">
      <c r="A35" s="119"/>
      <c r="B35" s="119"/>
      <c r="C35" s="119"/>
      <c r="D35" s="119"/>
      <c r="E35" s="119"/>
      <c r="F35" s="119"/>
      <c r="G35" s="119"/>
    </row>
    <row r="36" spans="1:15" x14ac:dyDescent="0.3">
      <c r="A36" s="133"/>
    </row>
    <row r="37" spans="1:15" x14ac:dyDescent="0.3">
      <c r="A37" s="13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"/>
  <sheetViews>
    <sheetView tabSelected="1" workbookViewId="0">
      <selection activeCell="A7" sqref="A7"/>
    </sheetView>
  </sheetViews>
  <sheetFormatPr defaultRowHeight="14.4" x14ac:dyDescent="0.3"/>
  <cols>
    <col min="1" max="1" width="13.77734375" bestFit="1" customWidth="1"/>
    <col min="5" max="5" width="11.21875" customWidth="1"/>
    <col min="10" max="10" width="11.77734375" customWidth="1"/>
    <col min="11" max="11" width="11" customWidth="1"/>
    <col min="12" max="12" width="12.21875" customWidth="1"/>
    <col min="13" max="13" width="12.77734375" customWidth="1"/>
    <col min="14" max="14" width="11.5546875" customWidth="1"/>
    <col min="17" max="17" width="12.21875" customWidth="1"/>
    <col min="21" max="21" width="12.21875" customWidth="1"/>
    <col min="22" max="23" width="10.5546875" customWidth="1"/>
  </cols>
  <sheetData>
    <row r="1" spans="1:25" ht="17.399999999999999" x14ac:dyDescent="0.3">
      <c r="A1" s="84"/>
      <c r="B1" s="85"/>
      <c r="C1" s="85" t="s">
        <v>49</v>
      </c>
      <c r="D1" s="85"/>
      <c r="E1" s="85"/>
      <c r="F1" s="85"/>
      <c r="G1" s="85"/>
      <c r="H1" s="86"/>
      <c r="I1" s="86"/>
      <c r="J1" s="86"/>
      <c r="K1" s="86"/>
      <c r="L1" s="86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87"/>
      <c r="Y1" s="88"/>
    </row>
    <row r="2" spans="1:25" ht="17.399999999999999" x14ac:dyDescent="0.3">
      <c r="A2" s="75"/>
      <c r="B2" s="182" t="s">
        <v>0</v>
      </c>
      <c r="C2" s="182"/>
      <c r="D2" s="182"/>
      <c r="E2" s="182"/>
      <c r="F2" s="182"/>
      <c r="G2" s="182"/>
      <c r="H2" s="182"/>
      <c r="I2" s="182"/>
      <c r="J2" s="182"/>
      <c r="K2" s="182"/>
      <c r="L2" s="183"/>
      <c r="M2" s="172" t="s">
        <v>1</v>
      </c>
      <c r="N2" s="173"/>
      <c r="O2" s="173"/>
      <c r="P2" s="173"/>
      <c r="Q2" s="173"/>
      <c r="R2" s="173"/>
      <c r="S2" s="173"/>
      <c r="T2" s="173"/>
      <c r="U2" s="98"/>
      <c r="V2" s="174" t="s">
        <v>2</v>
      </c>
      <c r="W2" s="175"/>
      <c r="X2" s="167" t="s">
        <v>3</v>
      </c>
      <c r="Y2" s="168"/>
    </row>
    <row r="3" spans="1:25" ht="40.799999999999997" x14ac:dyDescent="0.35">
      <c r="A3" s="82"/>
      <c r="B3" s="169" t="s">
        <v>4</v>
      </c>
      <c r="C3" s="170"/>
      <c r="D3" s="170"/>
      <c r="E3" s="170"/>
      <c r="F3" s="171"/>
      <c r="G3" s="180" t="s">
        <v>5</v>
      </c>
      <c r="H3" s="181"/>
      <c r="I3" s="178" t="s">
        <v>6</v>
      </c>
      <c r="J3" s="178"/>
      <c r="K3" s="179"/>
      <c r="L3" s="63" t="s">
        <v>7</v>
      </c>
      <c r="M3" s="64" t="s">
        <v>8</v>
      </c>
      <c r="N3" s="65" t="s">
        <v>9</v>
      </c>
      <c r="O3" s="66" t="s">
        <v>10</v>
      </c>
      <c r="P3" s="67" t="s">
        <v>11</v>
      </c>
      <c r="Q3" s="68" t="s">
        <v>12</v>
      </c>
      <c r="R3" s="69" t="s">
        <v>13</v>
      </c>
      <c r="S3" s="69" t="s">
        <v>14</v>
      </c>
      <c r="T3" s="70" t="s">
        <v>15</v>
      </c>
      <c r="U3" s="93" t="s">
        <v>16</v>
      </c>
      <c r="V3" s="90" t="s">
        <v>17</v>
      </c>
      <c r="W3" s="71" t="s">
        <v>18</v>
      </c>
      <c r="X3" s="72" t="s">
        <v>19</v>
      </c>
      <c r="Y3" s="73" t="s">
        <v>11</v>
      </c>
    </row>
    <row r="4" spans="1:25" ht="60" x14ac:dyDescent="0.35">
      <c r="A4" s="76"/>
      <c r="B4" s="48"/>
      <c r="C4" s="83"/>
      <c r="D4" s="101" t="s">
        <v>20</v>
      </c>
      <c r="E4" s="102" t="s">
        <v>21</v>
      </c>
      <c r="F4" s="103"/>
      <c r="G4" s="104" t="s">
        <v>22</v>
      </c>
      <c r="H4" s="104" t="s">
        <v>108</v>
      </c>
      <c r="I4" s="135" t="s">
        <v>109</v>
      </c>
      <c r="J4" s="25" t="s">
        <v>23</v>
      </c>
      <c r="K4" s="20" t="s">
        <v>24</v>
      </c>
      <c r="L4" s="21" t="s">
        <v>25</v>
      </c>
      <c r="M4" s="10" t="s">
        <v>26</v>
      </c>
      <c r="N4" s="7" t="s">
        <v>27</v>
      </c>
      <c r="O4" s="2" t="s">
        <v>28</v>
      </c>
      <c r="P4" s="2" t="s">
        <v>29</v>
      </c>
      <c r="Q4" s="1" t="s">
        <v>30</v>
      </c>
      <c r="R4" s="176" t="s">
        <v>31</v>
      </c>
      <c r="S4" s="177"/>
      <c r="T4" s="177"/>
      <c r="U4" s="97" t="s">
        <v>32</v>
      </c>
      <c r="V4" s="91" t="s">
        <v>33</v>
      </c>
      <c r="W4" s="54" t="s">
        <v>34</v>
      </c>
      <c r="X4" s="61">
        <v>8.5000000000000006E-2</v>
      </c>
      <c r="Y4" s="60">
        <v>0.24199999999999999</v>
      </c>
    </row>
    <row r="5" spans="1:25" ht="27.6" thickBot="1" x14ac:dyDescent="0.35">
      <c r="A5" s="80" t="s">
        <v>35</v>
      </c>
      <c r="B5" s="46"/>
      <c r="C5" s="43"/>
      <c r="D5" s="44">
        <v>1</v>
      </c>
      <c r="E5" s="32">
        <v>0.4</v>
      </c>
      <c r="F5" s="43"/>
      <c r="G5" s="11"/>
      <c r="H5" s="34"/>
      <c r="I5" s="12"/>
      <c r="J5" s="14"/>
      <c r="K5" s="26"/>
      <c r="L5" s="5" t="s">
        <v>36</v>
      </c>
      <c r="M5" s="22" t="s">
        <v>37</v>
      </c>
      <c r="N5" s="37" t="s">
        <v>38</v>
      </c>
      <c r="O5" s="23">
        <v>3.5000000000000001E-3</v>
      </c>
      <c r="P5" s="23">
        <v>8.7999999999999995E-2</v>
      </c>
      <c r="Q5" s="39" t="s">
        <v>39</v>
      </c>
      <c r="R5" s="141">
        <v>0.35</v>
      </c>
      <c r="S5" s="142">
        <v>2.75E-2</v>
      </c>
      <c r="T5" s="143">
        <v>8.0000000000000002E-3</v>
      </c>
      <c r="U5" s="94"/>
      <c r="V5" s="96" t="s">
        <v>40</v>
      </c>
      <c r="W5" s="55" t="s">
        <v>41</v>
      </c>
      <c r="X5" s="62"/>
      <c r="Y5" s="59"/>
    </row>
    <row r="6" spans="1:25" x14ac:dyDescent="0.3">
      <c r="A6" s="81" t="s">
        <v>42</v>
      </c>
      <c r="B6" s="47" t="s">
        <v>43</v>
      </c>
      <c r="C6" s="17" t="s">
        <v>44</v>
      </c>
      <c r="D6" s="45" t="s">
        <v>45</v>
      </c>
      <c r="E6" s="33" t="s">
        <v>45</v>
      </c>
      <c r="F6" s="31" t="s">
        <v>44</v>
      </c>
      <c r="G6" s="144">
        <v>8</v>
      </c>
      <c r="H6" s="35"/>
      <c r="I6" s="6"/>
      <c r="J6" s="15"/>
      <c r="K6" s="38" t="s">
        <v>46</v>
      </c>
      <c r="L6" s="13" t="s">
        <v>47</v>
      </c>
      <c r="M6" s="24"/>
      <c r="N6" s="30"/>
      <c r="O6" s="53"/>
      <c r="P6" s="52"/>
      <c r="Q6" s="29"/>
      <c r="R6" s="3"/>
      <c r="S6" s="4"/>
      <c r="T6" s="51"/>
      <c r="U6" s="95"/>
      <c r="V6" s="92"/>
      <c r="W6" s="56" t="s">
        <v>48</v>
      </c>
      <c r="X6" s="62"/>
      <c r="Y6" s="59"/>
    </row>
    <row r="7" spans="1:25" s="163" customFormat="1" ht="31.2" x14ac:dyDescent="0.3">
      <c r="A7" s="166" t="str">
        <f>C1</f>
        <v>NOME COGNOME</v>
      </c>
      <c r="B7" s="145"/>
      <c r="C7" s="146"/>
      <c r="D7" s="147">
        <f>IF(C7&lt;8,+C7*$D$5,0)</f>
        <v>0</v>
      </c>
      <c r="E7" s="148">
        <f>IF(C7&gt;=8,+C7*$E$5,0)</f>
        <v>0</v>
      </c>
      <c r="F7" s="149"/>
      <c r="G7" s="147">
        <f>+F7*$G$6</f>
        <v>0</v>
      </c>
      <c r="H7" s="150"/>
      <c r="I7" s="151">
        <v>0</v>
      </c>
      <c r="J7" s="151">
        <v>0</v>
      </c>
      <c r="K7" s="147">
        <f t="shared" ref="K7:K12" si="0">SUM(I7+J7)</f>
        <v>0</v>
      </c>
      <c r="L7" s="147">
        <f>+D7+E7+G7+H7</f>
        <v>0</v>
      </c>
      <c r="M7" s="152">
        <f>IF(I7&amp;J7="","",IF(OR(+I7=0,J7=0),-30.99,-15.49)+IF(I7+J7=0,-46.48+30.99))</f>
        <v>-46.48</v>
      </c>
      <c r="N7" s="153">
        <f>IF(L7&amp;M7="","",IF(L7+M7&gt;0,L7+M7,IF(L7+M7&lt;0,0,IF(L7+M7=0,0))))</f>
        <v>0</v>
      </c>
      <c r="O7" s="154">
        <f>IF(N7&lt;0,0,+N7*$O$5)</f>
        <v>0</v>
      </c>
      <c r="P7" s="155">
        <f>IF(N7&lt;0,0,+N7*$P$5)</f>
        <v>0</v>
      </c>
      <c r="Q7" s="156">
        <f>IF(N7&lt;0,0,+N7-O7-P7)</f>
        <v>0</v>
      </c>
      <c r="R7" s="157">
        <f>+Q7*$R$5</f>
        <v>0</v>
      </c>
      <c r="S7" s="157">
        <f>+Q7*$S$5</f>
        <v>0</v>
      </c>
      <c r="T7" s="157">
        <f>+Q7*$T$5</f>
        <v>0</v>
      </c>
      <c r="U7" s="158"/>
      <c r="V7" s="159">
        <f>SUM(K7,L7,U7)</f>
        <v>0</v>
      </c>
      <c r="W7" s="160">
        <f>+V7-O7-P7-R7-S7-T7</f>
        <v>0</v>
      </c>
      <c r="X7" s="161">
        <f t="shared" ref="X7:X12" si="1">+N7*8.5/100</f>
        <v>0</v>
      </c>
      <c r="Y7" s="162">
        <f>+N7*24.2/100</f>
        <v>0</v>
      </c>
    </row>
    <row r="8" spans="1:25" ht="15.6" x14ac:dyDescent="0.3">
      <c r="A8" s="77"/>
      <c r="B8" s="49"/>
      <c r="C8" s="42"/>
      <c r="D8" s="27">
        <f t="shared" ref="D8:D12" si="2">IF(C8&lt;8,+C8*$D$5,0)</f>
        <v>0</v>
      </c>
      <c r="E8" s="18">
        <f t="shared" ref="E8:E12" si="3">IF(C8&gt;=8,+C8*$E$5,0)</f>
        <v>0</v>
      </c>
      <c r="F8" s="8"/>
      <c r="G8" s="27">
        <f t="shared" ref="G8:G12" si="4">+F8*$G$6</f>
        <v>0</v>
      </c>
      <c r="H8" s="36"/>
      <c r="I8" s="9">
        <v>0</v>
      </c>
      <c r="J8" s="9">
        <v>0</v>
      </c>
      <c r="K8" s="27">
        <f t="shared" si="0"/>
        <v>0</v>
      </c>
      <c r="L8" s="27">
        <f t="shared" ref="L8:L12" si="5">+D8+E8+G8+H8</f>
        <v>0</v>
      </c>
      <c r="M8" s="41">
        <f t="shared" ref="M8:M12" si="6">IF(I8&amp;J8="","",IF(OR(+I8=0,J8=0),-30.99,-15.49)+IF(I8+J8=0,-46.48+30.99))</f>
        <v>-46.48</v>
      </c>
      <c r="N8" s="40">
        <f t="shared" ref="N8:N12" si="7">IF(L8&amp;M8="","",IF(L8+M8&gt;0,L8+M8,IF(L8+M8&lt;0,0,IF(L8+M8=0,0))))</f>
        <v>0</v>
      </c>
      <c r="O8" s="28">
        <f t="shared" ref="O8:O12" si="8">IF(N8&lt;0,0,+N8*$O$5)</f>
        <v>0</v>
      </c>
      <c r="P8" s="19">
        <f t="shared" ref="P8:P12" si="9">IF(N8&lt;0,0,+N8*$P$5)</f>
        <v>0</v>
      </c>
      <c r="Q8" s="16">
        <f t="shared" ref="Q8:Q12" si="10">IF(N8&lt;0,0,+N8-O8-P8)</f>
        <v>0</v>
      </c>
      <c r="R8" s="89">
        <f t="shared" ref="R8:R12" si="11">+Q8*$R$5</f>
        <v>0</v>
      </c>
      <c r="S8" s="89">
        <f t="shared" ref="S8:S12" si="12">+Q8*$S$5</f>
        <v>0</v>
      </c>
      <c r="T8" s="89">
        <f t="shared" ref="T8:T12" si="13">+Q8*$T$5</f>
        <v>0</v>
      </c>
      <c r="U8" s="99"/>
      <c r="V8" s="159">
        <f t="shared" ref="V8:V12" si="14">SUM(K8,L8,U8)</f>
        <v>0</v>
      </c>
      <c r="W8" s="57">
        <f>+V8-O8-P8-R8-S8-T8</f>
        <v>0</v>
      </c>
      <c r="X8" s="58">
        <f t="shared" si="1"/>
        <v>0</v>
      </c>
      <c r="Y8" s="100">
        <f t="shared" ref="Y8:Y12" si="15">+N8*24.2/100</f>
        <v>0</v>
      </c>
    </row>
    <row r="9" spans="1:25" ht="15.6" x14ac:dyDescent="0.3">
      <c r="A9" s="77"/>
      <c r="B9" s="49"/>
      <c r="C9" s="42"/>
      <c r="D9" s="27">
        <f t="shared" si="2"/>
        <v>0</v>
      </c>
      <c r="E9" s="18">
        <f t="shared" si="3"/>
        <v>0</v>
      </c>
      <c r="F9" s="8"/>
      <c r="G9" s="27">
        <f t="shared" si="4"/>
        <v>0</v>
      </c>
      <c r="H9" s="36"/>
      <c r="I9" s="9">
        <v>0</v>
      </c>
      <c r="J9" s="9">
        <v>0</v>
      </c>
      <c r="K9" s="27">
        <f t="shared" si="0"/>
        <v>0</v>
      </c>
      <c r="L9" s="27">
        <f t="shared" si="5"/>
        <v>0</v>
      </c>
      <c r="M9" s="41">
        <f t="shared" si="6"/>
        <v>-46.48</v>
      </c>
      <c r="N9" s="40">
        <f t="shared" si="7"/>
        <v>0</v>
      </c>
      <c r="O9" s="28">
        <f t="shared" si="8"/>
        <v>0</v>
      </c>
      <c r="P9" s="19">
        <f t="shared" si="9"/>
        <v>0</v>
      </c>
      <c r="Q9" s="16">
        <f t="shared" si="10"/>
        <v>0</v>
      </c>
      <c r="R9" s="89">
        <f t="shared" si="11"/>
        <v>0</v>
      </c>
      <c r="S9" s="89">
        <f t="shared" si="12"/>
        <v>0</v>
      </c>
      <c r="T9" s="89">
        <f t="shared" si="13"/>
        <v>0</v>
      </c>
      <c r="U9" s="99"/>
      <c r="V9" s="159">
        <f t="shared" si="14"/>
        <v>0</v>
      </c>
      <c r="W9" s="57">
        <f t="shared" ref="W9:W12" si="16">+V9-O9-P9-R9-S9-T9</f>
        <v>0</v>
      </c>
      <c r="X9" s="58">
        <f t="shared" si="1"/>
        <v>0</v>
      </c>
      <c r="Y9" s="100">
        <f t="shared" si="15"/>
        <v>0</v>
      </c>
    </row>
    <row r="10" spans="1:25" ht="15.6" x14ac:dyDescent="0.3">
      <c r="A10" s="78"/>
      <c r="B10" s="49"/>
      <c r="C10" s="42"/>
      <c r="D10" s="27">
        <f t="shared" si="2"/>
        <v>0</v>
      </c>
      <c r="E10" s="18">
        <f t="shared" si="3"/>
        <v>0</v>
      </c>
      <c r="F10" s="8"/>
      <c r="G10" s="27">
        <f t="shared" si="4"/>
        <v>0</v>
      </c>
      <c r="H10" s="36"/>
      <c r="I10" s="9">
        <v>0</v>
      </c>
      <c r="J10" s="9">
        <v>0</v>
      </c>
      <c r="K10" s="27">
        <f t="shared" si="0"/>
        <v>0</v>
      </c>
      <c r="L10" s="27">
        <f t="shared" si="5"/>
        <v>0</v>
      </c>
      <c r="M10" s="41">
        <f t="shared" si="6"/>
        <v>-46.48</v>
      </c>
      <c r="N10" s="40">
        <f t="shared" si="7"/>
        <v>0</v>
      </c>
      <c r="O10" s="28">
        <f t="shared" si="8"/>
        <v>0</v>
      </c>
      <c r="P10" s="19">
        <f t="shared" si="9"/>
        <v>0</v>
      </c>
      <c r="Q10" s="16">
        <f t="shared" si="10"/>
        <v>0</v>
      </c>
      <c r="R10" s="89">
        <f t="shared" si="11"/>
        <v>0</v>
      </c>
      <c r="S10" s="89">
        <f t="shared" si="12"/>
        <v>0</v>
      </c>
      <c r="T10" s="89">
        <f t="shared" si="13"/>
        <v>0</v>
      </c>
      <c r="U10" s="99"/>
      <c r="V10" s="159">
        <f t="shared" si="14"/>
        <v>0</v>
      </c>
      <c r="W10" s="57">
        <f t="shared" si="16"/>
        <v>0</v>
      </c>
      <c r="X10" s="58">
        <f t="shared" si="1"/>
        <v>0</v>
      </c>
      <c r="Y10" s="100">
        <f t="shared" si="15"/>
        <v>0</v>
      </c>
    </row>
    <row r="11" spans="1:25" ht="15.6" x14ac:dyDescent="0.3">
      <c r="A11" s="78"/>
      <c r="B11" s="49"/>
      <c r="C11" s="42"/>
      <c r="D11" s="27">
        <f t="shared" si="2"/>
        <v>0</v>
      </c>
      <c r="E11" s="18">
        <f t="shared" si="3"/>
        <v>0</v>
      </c>
      <c r="F11" s="8"/>
      <c r="G11" s="27">
        <f t="shared" si="4"/>
        <v>0</v>
      </c>
      <c r="H11" s="36"/>
      <c r="I11" s="9">
        <v>0</v>
      </c>
      <c r="J11" s="9">
        <v>0</v>
      </c>
      <c r="K11" s="27">
        <f t="shared" si="0"/>
        <v>0</v>
      </c>
      <c r="L11" s="27">
        <f t="shared" si="5"/>
        <v>0</v>
      </c>
      <c r="M11" s="41">
        <f t="shared" si="6"/>
        <v>-46.48</v>
      </c>
      <c r="N11" s="40">
        <f t="shared" si="7"/>
        <v>0</v>
      </c>
      <c r="O11" s="28">
        <f t="shared" si="8"/>
        <v>0</v>
      </c>
      <c r="P11" s="19">
        <f t="shared" si="9"/>
        <v>0</v>
      </c>
      <c r="Q11" s="16">
        <f t="shared" si="10"/>
        <v>0</v>
      </c>
      <c r="R11" s="89">
        <f t="shared" si="11"/>
        <v>0</v>
      </c>
      <c r="S11" s="89">
        <f t="shared" si="12"/>
        <v>0</v>
      </c>
      <c r="T11" s="89">
        <f t="shared" si="13"/>
        <v>0</v>
      </c>
      <c r="U11" s="99"/>
      <c r="V11" s="159">
        <f t="shared" si="14"/>
        <v>0</v>
      </c>
      <c r="W11" s="57">
        <f t="shared" si="16"/>
        <v>0</v>
      </c>
      <c r="X11" s="58">
        <f t="shared" si="1"/>
        <v>0</v>
      </c>
      <c r="Y11" s="100">
        <f t="shared" si="15"/>
        <v>0</v>
      </c>
    </row>
    <row r="12" spans="1:25" ht="15.6" x14ac:dyDescent="0.3">
      <c r="A12" s="79"/>
      <c r="B12" s="50"/>
      <c r="C12" s="42"/>
      <c r="D12" s="27">
        <f t="shared" si="2"/>
        <v>0</v>
      </c>
      <c r="E12" s="18">
        <f t="shared" si="3"/>
        <v>0</v>
      </c>
      <c r="F12" s="8"/>
      <c r="G12" s="27">
        <f t="shared" si="4"/>
        <v>0</v>
      </c>
      <c r="H12" s="36"/>
      <c r="I12" s="9">
        <v>0</v>
      </c>
      <c r="J12" s="9">
        <v>0</v>
      </c>
      <c r="K12" s="27">
        <f t="shared" si="0"/>
        <v>0</v>
      </c>
      <c r="L12" s="27">
        <f t="shared" si="5"/>
        <v>0</v>
      </c>
      <c r="M12" s="41">
        <f t="shared" si="6"/>
        <v>-46.48</v>
      </c>
      <c r="N12" s="40">
        <f t="shared" si="7"/>
        <v>0</v>
      </c>
      <c r="O12" s="28">
        <f t="shared" si="8"/>
        <v>0</v>
      </c>
      <c r="P12" s="19">
        <f t="shared" si="9"/>
        <v>0</v>
      </c>
      <c r="Q12" s="16">
        <f t="shared" si="10"/>
        <v>0</v>
      </c>
      <c r="R12" s="89">
        <f t="shared" si="11"/>
        <v>0</v>
      </c>
      <c r="S12" s="89">
        <f t="shared" si="12"/>
        <v>0</v>
      </c>
      <c r="T12" s="89">
        <f t="shared" si="13"/>
        <v>0</v>
      </c>
      <c r="U12" s="99"/>
      <c r="V12" s="159">
        <f t="shared" si="14"/>
        <v>0</v>
      </c>
      <c r="W12" s="57">
        <f t="shared" si="16"/>
        <v>0</v>
      </c>
      <c r="X12" s="58">
        <f t="shared" si="1"/>
        <v>0</v>
      </c>
      <c r="Y12" s="100">
        <f t="shared" si="15"/>
        <v>0</v>
      </c>
    </row>
    <row r="13" spans="1:25" s="140" customFormat="1" ht="18" x14ac:dyDescent="0.35">
      <c r="A13" s="165"/>
      <c r="B13" s="164" t="s">
        <v>7</v>
      </c>
      <c r="C13" s="136">
        <f t="shared" ref="C13:H13" si="17">SUM(C7:C12)</f>
        <v>0</v>
      </c>
      <c r="D13" s="137">
        <f t="shared" si="17"/>
        <v>0</v>
      </c>
      <c r="E13" s="137">
        <f t="shared" si="17"/>
        <v>0</v>
      </c>
      <c r="F13" s="136">
        <f t="shared" si="17"/>
        <v>0</v>
      </c>
      <c r="G13" s="137">
        <f t="shared" si="17"/>
        <v>0</v>
      </c>
      <c r="H13" s="138">
        <f t="shared" si="17"/>
        <v>0</v>
      </c>
      <c r="I13" s="138">
        <f>SUM(I7:I12)</f>
        <v>0</v>
      </c>
      <c r="J13" s="138">
        <f>SUM(J7:J12)</f>
        <v>0</v>
      </c>
      <c r="K13" s="137">
        <f>SUM(K7:K12)</f>
        <v>0</v>
      </c>
      <c r="L13" s="137">
        <f>SUM(L7:L12)</f>
        <v>0</v>
      </c>
      <c r="M13" s="137"/>
      <c r="N13" s="137">
        <f t="shared" ref="N13:X13" si="18">SUM(N7:N12)</f>
        <v>0</v>
      </c>
      <c r="O13" s="137">
        <f t="shared" si="18"/>
        <v>0</v>
      </c>
      <c r="P13" s="137">
        <f t="shared" si="18"/>
        <v>0</v>
      </c>
      <c r="Q13" s="137">
        <f t="shared" si="18"/>
        <v>0</v>
      </c>
      <c r="R13" s="137">
        <f t="shared" si="18"/>
        <v>0</v>
      </c>
      <c r="S13" s="137">
        <f t="shared" si="18"/>
        <v>0</v>
      </c>
      <c r="T13" s="137">
        <f t="shared" si="18"/>
        <v>0</v>
      </c>
      <c r="U13" s="137">
        <f t="shared" si="18"/>
        <v>0</v>
      </c>
      <c r="V13" s="137">
        <f t="shared" si="18"/>
        <v>0</v>
      </c>
      <c r="W13" s="137">
        <f t="shared" si="18"/>
        <v>0</v>
      </c>
      <c r="X13" s="137">
        <f t="shared" si="18"/>
        <v>0</v>
      </c>
      <c r="Y13" s="139">
        <f>+N13*24.2/100</f>
        <v>0</v>
      </c>
    </row>
  </sheetData>
  <mergeCells count="8">
    <mergeCell ref="X2:Y2"/>
    <mergeCell ref="B3:F3"/>
    <mergeCell ref="M2:T2"/>
    <mergeCell ref="V2:W2"/>
    <mergeCell ref="R4:T4"/>
    <mergeCell ref="I3:K3"/>
    <mergeCell ref="G3:H3"/>
    <mergeCell ref="B2:L2"/>
  </mergeCells>
  <pageMargins left="0.25" right="0.25" top="0.75" bottom="0.75" header="0.3" footer="0.3"/>
  <pageSetup paperSize="9" scale="57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10" workbookViewId="0">
      <selection activeCell="I12" sqref="I12"/>
    </sheetView>
  </sheetViews>
  <sheetFormatPr defaultRowHeight="14.4" x14ac:dyDescent="0.3"/>
  <sheetData>
    <row r="1" spans="1:3" x14ac:dyDescent="0.3">
      <c r="A1" s="122" t="s">
        <v>78</v>
      </c>
      <c r="B1" s="123"/>
      <c r="C1" s="124"/>
    </row>
    <row r="2" spans="1:3" x14ac:dyDescent="0.3">
      <c r="A2" s="125" t="s">
        <v>79</v>
      </c>
      <c r="B2" s="126"/>
      <c r="C2" s="124"/>
    </row>
    <row r="3" spans="1:3" x14ac:dyDescent="0.3">
      <c r="A3" s="125" t="s">
        <v>103</v>
      </c>
      <c r="B3" s="126"/>
      <c r="C3" s="124"/>
    </row>
    <row r="4" spans="1:3" x14ac:dyDescent="0.3">
      <c r="A4" s="125" t="s">
        <v>80</v>
      </c>
      <c r="B4" s="126"/>
      <c r="C4" s="124"/>
    </row>
    <row r="5" spans="1:3" x14ac:dyDescent="0.3">
      <c r="A5" s="125"/>
      <c r="B5" s="125" t="s">
        <v>81</v>
      </c>
      <c r="C5" s="124"/>
    </row>
    <row r="6" spans="1:3" x14ac:dyDescent="0.3">
      <c r="A6" s="125"/>
      <c r="B6" s="125" t="s">
        <v>82</v>
      </c>
      <c r="C6" s="124"/>
    </row>
    <row r="7" spans="1:3" x14ac:dyDescent="0.3">
      <c r="A7" s="125" t="s">
        <v>101</v>
      </c>
      <c r="B7" s="126"/>
      <c r="C7" s="124"/>
    </row>
    <row r="8" spans="1:3" x14ac:dyDescent="0.3">
      <c r="A8" s="127" t="s">
        <v>102</v>
      </c>
      <c r="B8" s="128"/>
      <c r="C8" s="124"/>
    </row>
    <row r="9" spans="1:3" x14ac:dyDescent="0.3">
      <c r="A9" s="129" t="s">
        <v>83</v>
      </c>
      <c r="B9" s="130"/>
      <c r="C9" s="130"/>
    </row>
    <row r="10" spans="1:3" x14ac:dyDescent="0.3">
      <c r="A10" s="129" t="s">
        <v>84</v>
      </c>
      <c r="B10" s="130"/>
      <c r="C10" s="130"/>
    </row>
    <row r="11" spans="1:3" x14ac:dyDescent="0.3">
      <c r="A11" s="131" t="s">
        <v>85</v>
      </c>
      <c r="B11" s="130"/>
      <c r="C11" s="130"/>
    </row>
    <row r="12" spans="1:3" x14ac:dyDescent="0.3">
      <c r="A12" s="121" t="s">
        <v>86</v>
      </c>
      <c r="B12" s="120"/>
      <c r="C12" s="130"/>
    </row>
    <row r="13" spans="1:3" x14ac:dyDescent="0.3">
      <c r="A13" s="121" t="s">
        <v>87</v>
      </c>
      <c r="B13" s="120"/>
      <c r="C13" s="130"/>
    </row>
    <row r="14" spans="1:3" x14ac:dyDescent="0.3">
      <c r="A14" s="121" t="s">
        <v>88</v>
      </c>
      <c r="B14" s="120"/>
      <c r="C14" s="120"/>
    </row>
    <row r="15" spans="1:3" x14ac:dyDescent="0.3">
      <c r="A15" s="120"/>
      <c r="B15" s="132" t="s">
        <v>89</v>
      </c>
      <c r="C15" s="120"/>
    </row>
    <row r="16" spans="1:3" x14ac:dyDescent="0.3">
      <c r="A16" s="120"/>
      <c r="B16" s="121" t="s">
        <v>90</v>
      </c>
      <c r="C16" s="120"/>
    </row>
    <row r="17" spans="1:2" x14ac:dyDescent="0.3">
      <c r="A17" s="120"/>
      <c r="B17" s="121" t="s">
        <v>91</v>
      </c>
    </row>
    <row r="18" spans="1:2" x14ac:dyDescent="0.3">
      <c r="A18" s="120"/>
      <c r="B18" s="121" t="s">
        <v>92</v>
      </c>
    </row>
    <row r="19" spans="1:2" x14ac:dyDescent="0.3">
      <c r="A19" s="121" t="s">
        <v>93</v>
      </c>
      <c r="B19" s="120"/>
    </row>
    <row r="20" spans="1:2" x14ac:dyDescent="0.3">
      <c r="A20" s="121" t="s">
        <v>94</v>
      </c>
      <c r="B20" s="120"/>
    </row>
    <row r="21" spans="1:2" x14ac:dyDescent="0.3">
      <c r="A21" s="121" t="s">
        <v>95</v>
      </c>
      <c r="B21" s="120"/>
    </row>
    <row r="22" spans="1:2" x14ac:dyDescent="0.3">
      <c r="A22" s="121" t="s">
        <v>96</v>
      </c>
      <c r="B22" s="120"/>
    </row>
    <row r="23" spans="1:2" x14ac:dyDescent="0.3">
      <c r="A23" s="121" t="s">
        <v>97</v>
      </c>
      <c r="B23" s="120"/>
    </row>
    <row r="24" spans="1:2" x14ac:dyDescent="0.3">
      <c r="A24" s="121" t="s">
        <v>98</v>
      </c>
      <c r="B24" s="120"/>
    </row>
    <row r="25" spans="1:2" x14ac:dyDescent="0.3">
      <c r="A25" s="121" t="s">
        <v>99</v>
      </c>
      <c r="B25" s="120"/>
    </row>
    <row r="26" spans="1:2" x14ac:dyDescent="0.3">
      <c r="A26" s="121" t="s">
        <v>100</v>
      </c>
      <c r="B26" s="1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promemoria per la compilazione</vt:lpstr>
      <vt:lpstr>dati da compilare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Paola Testa</cp:lastModifiedBy>
  <cp:lastPrinted>2022-10-06T11:55:11Z</cp:lastPrinted>
  <dcterms:created xsi:type="dcterms:W3CDTF">2022-06-29T16:45:04Z</dcterms:created>
  <dcterms:modified xsi:type="dcterms:W3CDTF">2024-06-26T08:52:04Z</dcterms:modified>
</cp:coreProperties>
</file>